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alloniegov.sharepoint.com/sites/POLLEC-Coordinateurssupracommunaux/Documents partages/-Appel POLLEC 2022/Doc à publier/"/>
    </mc:Choice>
  </mc:AlternateContent>
  <xr:revisionPtr revIDLastSave="1397" documentId="8_{40D6A373-1F7D-4FA2-B265-CB50F636F131}" xr6:coauthVersionLast="47" xr6:coauthVersionMax="47" xr10:uidLastSave="{986B8766-F56A-4A96-9508-A43860FB6C61}"/>
  <bookViews>
    <workbookView xWindow="28680" yWindow="-120" windowWidth="25440" windowHeight="15390" tabRatio="820" xr2:uid="{8DF5AE25-8677-445C-8C16-AC5F5B1B0890}"/>
  </bookViews>
  <sheets>
    <sheet name="Intro" sheetId="1" r:id="rId1"/>
    <sheet name="A1" sheetId="13" r:id="rId2"/>
    <sheet name="A2" sheetId="27" r:id="rId3"/>
    <sheet name="A3" sheetId="28" r:id="rId4"/>
    <sheet name="A4" sheetId="29" r:id="rId5"/>
    <sheet name="A5" sheetId="30" r:id="rId6"/>
    <sheet name="A6" sheetId="31" r:id="rId7"/>
    <sheet name="A-back-up" sheetId="12" r:id="rId8"/>
    <sheet name="Principes directeurs" sheetId="4" r:id="rId9"/>
    <sheet name="Ex. Indicateurs" sheetId="5" r:id="rId10"/>
    <sheet name="liste" sheetId="3" state="hidden" r:id="rId11"/>
    <sheet name="CII" sheetId="14" r:id="rId12"/>
    <sheet name="Général" sheetId="7" r:id="rId13"/>
    <sheet name="Eclairage mobilité douce" sheetId="8" r:id="rId14"/>
    <sheet name="Bornes vélos" sheetId="9" r:id="rId15"/>
    <sheet name="Bornes voitures" sheetId="10" r:id="rId16"/>
    <sheet name="FE" sheetId="15" r:id="rId17"/>
  </sheets>
  <definedNames>
    <definedName name="_xlnm._FilterDatabase" localSheetId="14" hidden="1">'Bornes vélos'!$E$20:$P$31</definedName>
    <definedName name="_xlnm._FilterDatabase" localSheetId="15" hidden="1">'Bornes voitures'!$E$21:$P$32</definedName>
    <definedName name="_xlnm._FilterDatabase" localSheetId="13" hidden="1">'Eclairage mobilité douce'!$E$27:$P$38</definedName>
    <definedName name="_xlnm._FilterDatabase" localSheetId="9" hidden="1">'Ex. Indicateurs'!$D$7:$F$37</definedName>
    <definedName name="_xlnm._FilterDatabase" localSheetId="12" hidden="1">Général!$A$5:$K$17</definedName>
    <definedName name="Axes_précarité">liste!$S$2:$S$7</definedName>
    <definedName name="DEPENSE">liste!$D$2:$D$3</definedName>
    <definedName name="DOMAINE">liste!$C$2:$C$35</definedName>
    <definedName name="Instruments">liste!$J$2:$J$19</definedName>
    <definedName name="MOYEN">liste!$J$1:$J$10</definedName>
    <definedName name="OUI_NON">liste!$F$2:$F$3</definedName>
    <definedName name="Parties_prenantes">liste!$P$2:$P$9</definedName>
    <definedName name="Risques_climatiques">liste!$R$2:$R$12</definedName>
    <definedName name="SECTEUR">liste!$A$2:$A$22</definedName>
    <definedName name="Source_Fin">liste!$Q$2:$Q$8</definedName>
    <definedName name="Statut_avancement">liste!$H$2:$H$6</definedName>
    <definedName name="SUBSIDE">liste!$E$2:$E$3</definedName>
    <definedName name="VECTEURS">liste!$N$1:$N$15</definedName>
    <definedName name="_xlnm.Print_Area" localSheetId="12">Général!$A$1:$L$34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7" i="31" l="1"/>
  <c r="B37" i="31" s="1"/>
  <c r="E57" i="30"/>
  <c r="B37" i="30"/>
  <c r="E57" i="29"/>
  <c r="B37" i="29"/>
  <c r="E57" i="28"/>
  <c r="B37" i="28"/>
  <c r="E57" i="27"/>
  <c r="B37" i="27"/>
  <c r="E57" i="13"/>
  <c r="B37" i="13" s="1"/>
  <c r="G9" i="7"/>
  <c r="G16" i="7"/>
  <c r="F9" i="7"/>
  <c r="F10" i="7"/>
  <c r="G10" i="7" s="1"/>
  <c r="F11" i="7"/>
  <c r="G11" i="7" s="1"/>
  <c r="F12" i="7"/>
  <c r="G12" i="7" s="1"/>
  <c r="F13" i="7"/>
  <c r="G13" i="7" s="1"/>
  <c r="F14" i="7"/>
  <c r="G14" i="7" s="1"/>
  <c r="F15" i="7"/>
  <c r="G15" i="7" s="1"/>
  <c r="F16" i="7"/>
  <c r="F8" i="7"/>
  <c r="G8" i="7" s="1"/>
  <c r="J8" i="7" s="1"/>
  <c r="B21" i="15"/>
  <c r="L26" i="10" l="1"/>
  <c r="L25" i="10"/>
  <c r="L24" i="10"/>
  <c r="L23" i="10"/>
  <c r="L25" i="9"/>
  <c r="L24" i="9"/>
  <c r="L23" i="9"/>
  <c r="L22" i="9"/>
  <c r="L32" i="8"/>
  <c r="L31" i="8"/>
  <c r="L30" i="8"/>
  <c r="L29" i="8"/>
  <c r="K32" i="10" l="1"/>
  <c r="M31" i="10"/>
  <c r="O31" i="10"/>
  <c r="M30" i="10"/>
  <c r="N30" i="10"/>
  <c r="M29" i="10"/>
  <c r="N29" i="10"/>
  <c r="M28" i="10"/>
  <c r="O28" i="10"/>
  <c r="M27" i="10"/>
  <c r="N27" i="10"/>
  <c r="N26" i="10"/>
  <c r="O25" i="10"/>
  <c r="O24" i="10"/>
  <c r="O23" i="10"/>
  <c r="I15" i="10"/>
  <c r="J26" i="10" s="1"/>
  <c r="K31" i="9"/>
  <c r="I31" i="9"/>
  <c r="O30" i="9"/>
  <c r="P30" i="9" s="1"/>
  <c r="N30" i="9"/>
  <c r="M30" i="9"/>
  <c r="O29" i="9"/>
  <c r="N29" i="9"/>
  <c r="P29" i="9" s="1"/>
  <c r="M29" i="9"/>
  <c r="O28" i="9"/>
  <c r="N28" i="9"/>
  <c r="P28" i="9" s="1"/>
  <c r="M28" i="9"/>
  <c r="O27" i="9"/>
  <c r="N27" i="9"/>
  <c r="P27" i="9" s="1"/>
  <c r="M27" i="9"/>
  <c r="O26" i="9"/>
  <c r="N26" i="9"/>
  <c r="P26" i="9" s="1"/>
  <c r="M26" i="9"/>
  <c r="N25" i="9"/>
  <c r="J25" i="9"/>
  <c r="M25" i="9" s="1"/>
  <c r="M24" i="9"/>
  <c r="O24" i="9"/>
  <c r="M23" i="9"/>
  <c r="N23" i="9"/>
  <c r="M22" i="9"/>
  <c r="O22" i="9"/>
  <c r="K38" i="8"/>
  <c r="O37" i="8"/>
  <c r="N37" i="8"/>
  <c r="P37" i="8" s="1"/>
  <c r="M37" i="8"/>
  <c r="O36" i="8"/>
  <c r="N36" i="8"/>
  <c r="M36" i="8"/>
  <c r="O35" i="8"/>
  <c r="N35" i="8"/>
  <c r="P35" i="8" s="1"/>
  <c r="M35" i="8"/>
  <c r="O34" i="8"/>
  <c r="N34" i="8"/>
  <c r="P34" i="8" s="1"/>
  <c r="M34" i="8"/>
  <c r="O33" i="8"/>
  <c r="N33" i="8"/>
  <c r="P33" i="8" s="1"/>
  <c r="M33" i="8"/>
  <c r="M31" i="8"/>
  <c r="O31" i="8"/>
  <c r="M30" i="8"/>
  <c r="O30" i="8"/>
  <c r="M29" i="8"/>
  <c r="O29" i="8"/>
  <c r="J22" i="8"/>
  <c r="J20" i="8"/>
  <c r="J32" i="8" s="1"/>
  <c r="I20" i="8"/>
  <c r="I32" i="8" s="1"/>
  <c r="D17" i="7"/>
  <c r="C17" i="7"/>
  <c r="B17" i="7"/>
  <c r="H16" i="7"/>
  <c r="I16" i="7"/>
  <c r="H15" i="7"/>
  <c r="J15" i="7"/>
  <c r="H14" i="7"/>
  <c r="I14" i="7"/>
  <c r="H13" i="7"/>
  <c r="I13" i="7"/>
  <c r="H12" i="7"/>
  <c r="I12" i="7"/>
  <c r="H11" i="7"/>
  <c r="J11" i="7"/>
  <c r="H10" i="7"/>
  <c r="I10" i="7"/>
  <c r="H9" i="7"/>
  <c r="I9" i="7"/>
  <c r="H8" i="7"/>
  <c r="I8" i="7"/>
  <c r="P36" i="8" l="1"/>
  <c r="H17" i="7"/>
  <c r="M31" i="9"/>
  <c r="J9" i="7"/>
  <c r="K9" i="7" s="1"/>
  <c r="O23" i="9"/>
  <c r="P23" i="9" s="1"/>
  <c r="J12" i="7"/>
  <c r="K12" i="7" s="1"/>
  <c r="J16" i="7"/>
  <c r="K16" i="7" s="1"/>
  <c r="J13" i="7"/>
  <c r="K13" i="7" s="1"/>
  <c r="K8" i="7"/>
  <c r="N29" i="8"/>
  <c r="P29" i="8" s="1"/>
  <c r="O25" i="9"/>
  <c r="P25" i="9" s="1"/>
  <c r="O26" i="10"/>
  <c r="P26" i="10" s="1"/>
  <c r="M26" i="10"/>
  <c r="J32" i="10"/>
  <c r="N28" i="10"/>
  <c r="P28" i="10" s="1"/>
  <c r="O30" i="10"/>
  <c r="P30" i="10" s="1"/>
  <c r="O27" i="10"/>
  <c r="O29" i="10"/>
  <c r="P29" i="10" s="1"/>
  <c r="N31" i="10"/>
  <c r="P31" i="10" s="1"/>
  <c r="N22" i="9"/>
  <c r="J31" i="9"/>
  <c r="N31" i="8"/>
  <c r="P31" i="8" s="1"/>
  <c r="N24" i="9"/>
  <c r="P24" i="9" s="1"/>
  <c r="O32" i="8"/>
  <c r="O38" i="8" s="1"/>
  <c r="J38" i="8"/>
  <c r="N32" i="8"/>
  <c r="I38" i="8"/>
  <c r="M32" i="8"/>
  <c r="M38" i="8" s="1"/>
  <c r="N30" i="8"/>
  <c r="P30" i="8" s="1"/>
  <c r="J10" i="7"/>
  <c r="I11" i="7"/>
  <c r="K11" i="7" s="1"/>
  <c r="J14" i="7"/>
  <c r="K14" i="7" s="1"/>
  <c r="I15" i="7"/>
  <c r="K15" i="7" s="1"/>
  <c r="O32" i="10" l="1"/>
  <c r="P27" i="10"/>
  <c r="I17" i="7"/>
  <c r="J17" i="7"/>
  <c r="O31" i="9"/>
  <c r="M23" i="10"/>
  <c r="I32" i="10"/>
  <c r="N23" i="10"/>
  <c r="M25" i="10"/>
  <c r="N25" i="10"/>
  <c r="P25" i="10" s="1"/>
  <c r="N24" i="10"/>
  <c r="P24" i="10" s="1"/>
  <c r="M24" i="10"/>
  <c r="N31" i="9"/>
  <c r="P22" i="9"/>
  <c r="P31" i="9" s="1"/>
  <c r="N38" i="8"/>
  <c r="P32" i="8"/>
  <c r="P38" i="8" s="1"/>
  <c r="K10" i="7"/>
  <c r="K17" i="7" s="1"/>
  <c r="M32" i="10" l="1"/>
  <c r="P23" i="10"/>
  <c r="P32" i="10" s="1"/>
  <c r="N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tc={6F3E5D29-98F1-4CD3-8665-5E9D33B03BE8}</author>
  </authors>
  <commentList>
    <comment ref="J12" authorId="0" shapeId="0" xr:uid="{6F3E5D29-98F1-4CD3-8665-5E9D33B03BE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 temporisation observée sur la plupart des projets étudiés à ce jour est de 3 min</t>
      </text>
    </comment>
  </commentList>
</comments>
</file>

<file path=xl/sharedStrings.xml><?xml version="1.0" encoding="utf-8"?>
<sst xmlns="http://schemas.openxmlformats.org/spreadsheetml/2006/main" count="909" uniqueCount="383">
  <si>
    <t>Annexe 1b : Programme de travail</t>
  </si>
  <si>
    <t xml:space="preserve">Commune de </t>
  </si>
  <si>
    <t xml:space="preserve">Cette annexe vous permet de décrire votre programme de travail 
Elle s'organise comme suit : </t>
  </si>
  <si>
    <t>A compléter</t>
  </si>
  <si>
    <t>Optionnel</t>
  </si>
  <si>
    <t>Informatif</t>
  </si>
  <si>
    <t>A1-A6</t>
  </si>
  <si>
    <t>X</t>
  </si>
  <si>
    <t>Actions back-up (non obligatoire)</t>
  </si>
  <si>
    <t xml:space="preserve">L'onglet Actions  back-up n'est pas obligatoire mais il vous permet d'ajouter 5 actions au maximum. Celles-ci ont pour but de remplacer les actions de votre programme de travail qui n'auraient pas pu être réalisées. </t>
  </si>
  <si>
    <t>Principes directeurs de l'appel</t>
  </si>
  <si>
    <t>Onglet permettant de justifier le respect des principes directeurs de l'appel</t>
  </si>
  <si>
    <t>Exemples d'indicateurs</t>
  </si>
  <si>
    <t>Exemple d'indicateurs quantatitifs et qualitatifs</t>
  </si>
  <si>
    <t>CII-Général, éclairage mobilisé douce, Bornes vélos, bornes voiture, FE</t>
  </si>
  <si>
    <t xml:space="preserve">Module permettant d'estimer l'impact carbone de votre action </t>
  </si>
  <si>
    <t>Atténuation</t>
  </si>
  <si>
    <t>Adaptation</t>
  </si>
  <si>
    <t>Précarité énergétique</t>
  </si>
  <si>
    <t>Secteur</t>
  </si>
  <si>
    <t>Fiche action N° (ds le PAEDC)</t>
  </si>
  <si>
    <t>Etat d'avancement</t>
  </si>
  <si>
    <t>Risque climatiques cliblés (adaptation)</t>
  </si>
  <si>
    <t>Titre de l'action</t>
  </si>
  <si>
    <t>Contexe/Justification</t>
  </si>
  <si>
    <t xml:space="preserve">Besoin/contraintes, obstacles (juridique, institutionnelle, politique, informationnelle, technique, financière, …) sur lesquels le projet veut agir </t>
  </si>
  <si>
    <t>Cohérence du projet par rapport au niveau d’exemplarité de la commune (voir  formulaire GPL  question XX) et des priorités de son PST </t>
  </si>
  <si>
    <t>Source d’inspiration pour la rédaction de la fiche (commune ayant développé un projet similaire, lien vers un article...) (non obligatoire)</t>
  </si>
  <si>
    <t>Brève description</t>
  </si>
  <si>
    <t>Objectif (Smart)</t>
  </si>
  <si>
    <t>Public-cible</t>
  </si>
  <si>
    <r>
      <t xml:space="preserve">Groupe(s) de population vulnérable(s) ciblé(s) 
</t>
    </r>
    <r>
      <rPr>
        <sz val="10"/>
        <color rgb="FF003366"/>
        <rFont val="Calibri"/>
        <family val="2"/>
      </rPr>
      <t>Choisir parmi les publics cibles suivants : Femmes et filles, Enfants, Jeunes, Personnes âgées, Groupes marginalisés, Personnes handicapées, Personnes atteintes de maladies chroniques, Ménages à faible revenu, Chômeurs, Personnes vivant dans des logements précaires, Migrants et personnes déplacées</t>
    </r>
  </si>
  <si>
    <t>Gouvernance</t>
  </si>
  <si>
    <t>Partenaire à l'initiative de l'action</t>
  </si>
  <si>
    <t>Service communal responsable</t>
  </si>
  <si>
    <t xml:space="preserve">Partenaires </t>
  </si>
  <si>
    <t>Type de parties prenantes impliquées</t>
  </si>
  <si>
    <t>Rôles</t>
  </si>
  <si>
    <t>Implication locale</t>
  </si>
  <si>
    <t>Processus participatif développé</t>
  </si>
  <si>
    <t>Partenariat mis en place avec acteurs locaux (association, coopératives, écoles…)</t>
  </si>
  <si>
    <t>Planning</t>
  </si>
  <si>
    <t>Date de lancement</t>
  </si>
  <si>
    <t>Échéance</t>
  </si>
  <si>
    <t>Budget</t>
  </si>
  <si>
    <t>Estimation du coût</t>
  </si>
  <si>
    <t>Type de dépense</t>
  </si>
  <si>
    <t>Economie financière annuelle</t>
  </si>
  <si>
    <t>Dépensé à ce jour</t>
  </si>
  <si>
    <t>Source de financement</t>
  </si>
  <si>
    <t>Nom du programme de subside</t>
  </si>
  <si>
    <t>Type de subside</t>
  </si>
  <si>
    <t>Autres impacts sociétaux</t>
  </si>
  <si>
    <t>Plan de travail</t>
  </si>
  <si>
    <t>N°</t>
  </si>
  <si>
    <t>Tâche/ étape</t>
  </si>
  <si>
    <t>Estimation charge jour-homme du CPC</t>
  </si>
  <si>
    <t>Etat d'avancement
(suivi uniquement)</t>
  </si>
  <si>
    <t>Total</t>
  </si>
  <si>
    <t>Indicateurs</t>
  </si>
  <si>
    <t xml:space="preserve">Les indicateurs d’impacts servent à déterminer si l’activité a ou non atteint l’objectif visé ou produit les résultats voulus.
Valeur Cible : Valeur fixée pour atteindre l’objectif
Echéance : Date à laquelle la valeur cible serra atteinte.
Méthode de collecte de l'information : Manière dont l’information sur la valeur cible sera collectée
Valeut atteinte au moment du suivi : indicquer la valeur atteitne lors du suivi annuel
  </t>
  </si>
  <si>
    <t xml:space="preserve">INDICATEUR D'IMPACT QUANTITATIF </t>
  </si>
  <si>
    <t>Indicateur</t>
  </si>
  <si>
    <t>Unité</t>
  </si>
  <si>
    <t xml:space="preserve">Valeur cible </t>
  </si>
  <si>
    <t>Méthode de collecte</t>
  </si>
  <si>
    <t>Valeur atteinte au moment du suivi</t>
  </si>
  <si>
    <t xml:space="preserve">INDICATEUR D'IMPACT QUALITATIF </t>
  </si>
  <si>
    <t>Critère évaluation de l'indicateur</t>
  </si>
  <si>
    <t>Bon</t>
  </si>
  <si>
    <t xml:space="preserve">Moyen </t>
  </si>
  <si>
    <t>Mauvais</t>
  </si>
  <si>
    <t>Evaluation de l'état de l'indicateur au moment du suivi</t>
  </si>
  <si>
    <t xml:space="preserve">Titre de l'action </t>
  </si>
  <si>
    <t>Nom de l'acteur à l'initiative de l'action</t>
  </si>
  <si>
    <t>Respect des principes directeurs de l'appel</t>
  </si>
  <si>
    <t>Précisez comment votre programme de travail répond aux principes directeurs de l'appel POLLEC 22 :</t>
  </si>
  <si>
    <t xml:space="preserve">Justification </t>
  </si>
  <si>
    <t>N° Action(s) concernée(s)</t>
  </si>
  <si>
    <r>
      <t>Le portage politique du projet</t>
    </r>
    <r>
      <rPr>
        <b/>
        <i/>
        <sz val="11"/>
        <color rgb="FF000000"/>
        <rFont val="Calibri"/>
        <family val="2"/>
        <scheme val="minor"/>
      </rPr>
      <t>  </t>
    </r>
  </si>
  <si>
    <t xml:space="preserve">La transversalité de la gouvernance  </t>
  </si>
  <si>
    <t>Inclusion et lutte contre les inégalités </t>
  </si>
  <si>
    <t>Participation citoyenne </t>
  </si>
  <si>
    <t>Partenariat locaux</t>
  </si>
  <si>
    <t>Développement économique soutenable</t>
  </si>
  <si>
    <t>Autonomisation et pérennisation </t>
  </si>
  <si>
    <t>Exemplarité </t>
  </si>
  <si>
    <t>Sommaire : Exemples d'indicateurs</t>
  </si>
  <si>
    <t>Indicateur quantitatif d'impact carbone</t>
  </si>
  <si>
    <t xml:space="preserve">Indicateur quantitatif </t>
  </si>
  <si>
    <t>Indicateur qualitatif</t>
  </si>
  <si>
    <t xml:space="preserve">Indicateurs </t>
  </si>
  <si>
    <t>Vecteur</t>
  </si>
  <si>
    <t xml:space="preserve">Economie  ou production d'énergie GWh </t>
  </si>
  <si>
    <t>Facteur d'émissions (téqCO2/MWh)</t>
  </si>
  <si>
    <t>Réduction des émissions (tCO2 éq)</t>
  </si>
  <si>
    <t xml:space="preserve">Nombre </t>
  </si>
  <si>
    <t>x Toiture isolée</t>
  </si>
  <si>
    <t>Gasoil, GPL, Butane, Gaz naturel</t>
  </si>
  <si>
    <t>x Logement avec murs isolés</t>
  </si>
  <si>
    <t>x Remplacement de châssis de fenêtres</t>
  </si>
  <si>
    <t>x Logement avec sol isolé</t>
  </si>
  <si>
    <t>x Logement rénové vers le standard "Basse énergie"</t>
  </si>
  <si>
    <t>10% d'économie de chauffage dans x logements (gestes au quotidien)</t>
  </si>
  <si>
    <t>Remplacement de x chaudière gaz naturel par des chaudières à condensation</t>
  </si>
  <si>
    <t>Gaz naturel</t>
  </si>
  <si>
    <t>Installation de PAC dans x logement bien isolé</t>
  </si>
  <si>
    <t>x réseau de chaleur  bois énergie (50 à 100 logements)</t>
  </si>
  <si>
    <t>Gasoil, Gaz naturel</t>
  </si>
  <si>
    <t>Insatallation d'une chaudière ou poêle biomasse dans x logements</t>
  </si>
  <si>
    <t>10% d'économie électrique dans x logements (gestes au quotidien)</t>
  </si>
  <si>
    <t>Electricité</t>
  </si>
  <si>
    <t>x lampes led 9 W en remplacement d'ampoules 60 W (2h/jour)</t>
  </si>
  <si>
    <t>Remplacement de x lave-linge classe B par des classe A++</t>
  </si>
  <si>
    <t>Remplacement de x sèche-linge classe B par des classe A++</t>
  </si>
  <si>
    <t>Remplacement de x réfrigérateurs classe B par des classe A++</t>
  </si>
  <si>
    <t>x nouveaux covoitureurs</t>
  </si>
  <si>
    <t>Gasoil, essence, GPL</t>
  </si>
  <si>
    <t>x nouveaux cyclistes au quotidien</t>
  </si>
  <si>
    <t>x nouveaux télétravailleurs</t>
  </si>
  <si>
    <t>x nouveaux utilisateurs de transports en commun</t>
  </si>
  <si>
    <t>x personnes adoptant une écoconduite (6% d'économie)</t>
  </si>
  <si>
    <t>x voiture remplacées par des voitures électriques</t>
  </si>
  <si>
    <t>x voitures remplacées par des voitures au GNC</t>
  </si>
  <si>
    <t>Nouvelles unités de biométhanisation pour une puissance électrique totale de x kW</t>
  </si>
  <si>
    <t>Installation de nouvelles éoliennes pour une puissance totale de x MW</t>
  </si>
  <si>
    <t>x installations solaires photovoltaïques de 3 kWc</t>
  </si>
  <si>
    <t>x installations solaires photovoltaïques de 5 kWc</t>
  </si>
  <si>
    <t>Nouvelles installations solaires photovoltaïques pour une puissance totale de x kWc</t>
  </si>
  <si>
    <t>Nouvelles installations solaires thermiques pour une surface totale de x m²</t>
  </si>
  <si>
    <t>Tous</t>
  </si>
  <si>
    <t>Installation géothermique + PAC pour x bâtiments tertiaires</t>
  </si>
  <si>
    <t>Nouvelles centrales hydroélectriques pour une puissance totale de x kW</t>
  </si>
  <si>
    <t xml:space="preserve">Indicateurs quantitatifs </t>
  </si>
  <si>
    <t>Évolution du parc automobile électrique et hybride (nb de véhicule)</t>
  </si>
  <si>
    <t>Nombre de projets  par an sur lesquels le CPC a remis un avis argumenté</t>
  </si>
  <si>
    <t>Nombre de personnes formées</t>
  </si>
  <si>
    <t>Superficie de zones humides restaurées/conservées</t>
  </si>
  <si>
    <t>Indicateurs qualitatifs</t>
  </si>
  <si>
    <t>Exemples d'indicateurs qualitatifs issus de la brochure : 
http://helio-international.org/wp-content/uploads/2017/03/ManualFinal.pdf</t>
  </si>
  <si>
    <t xml:space="preserve">Très bon </t>
  </si>
  <si>
    <t xml:space="preserve"> Mauvais </t>
  </si>
  <si>
    <t>Très mauvais/nul</t>
  </si>
  <si>
    <t xml:space="preserve">Qualité du service électrique </t>
  </si>
  <si>
    <t>coupures de courant très rares, période annuelle d’interruption  faible, défaillances mineures.</t>
  </si>
  <si>
    <t>quelques interruptions programmées et annoncées, période annuelle d’interruption faible, défaillances mineures.</t>
  </si>
  <si>
    <t>interruptions de courant quotidiennes, période annuelle d’interruption importante, délestages et défaillances fréquentes.</t>
  </si>
  <si>
    <t>fréquentes coupures de courant, nombre d’heures annuel d’interruption très élevé, défaillances majeures</t>
  </si>
  <si>
    <t>Consultation informée : Tenue d’audiences publiques et de concertation lors de l’élaboration des politiques et des procédures d’études d’impacts des projets énergétiques</t>
  </si>
  <si>
    <t>concertation informée préalable avec monitorat et suivi</t>
  </si>
  <si>
    <t>consultation à toutes les étapes</t>
  </si>
  <si>
    <t>consultation partielle ou factice</t>
  </si>
  <si>
    <t>pas de consultation réalisée, non-application des directives</t>
  </si>
  <si>
    <t>Degré de prise en compte des risques climatiques, actuels et
futurs, dans les plans  d'aménagement du territoire (SSC, GLU…)</t>
  </si>
  <si>
    <t>Des directives spécifiques ont été intégrés dans les plans d'aménagement du territoire et sont prises en compte dans les décisions motivées de la commune ( ex. permis; plan...)</t>
  </si>
  <si>
    <t>Des directives spécifiques ont été intégrées dans les plans d'aménagement du territoire mais elles sont incomplètes et/ou ne font pas prise en compte dans les décisions motivées proposées par la commune.</t>
  </si>
  <si>
    <t xml:space="preserve">Aucune directive spécifique n'a été intégrée dans les plans d'aménagement du territoire </t>
  </si>
  <si>
    <t>Domaine d'intervention</t>
  </si>
  <si>
    <t>OUI_NON</t>
  </si>
  <si>
    <t>Autres combustibles fossiles</t>
  </si>
  <si>
    <t>Parties prenantes impliquées</t>
  </si>
  <si>
    <t>Risque(s) climatique(s) ciblé(s)</t>
  </si>
  <si>
    <t>Administration communale</t>
  </si>
  <si>
    <t>Enveloppe bâtiment</t>
  </si>
  <si>
    <t>Investissement</t>
  </si>
  <si>
    <t>National/Régional</t>
  </si>
  <si>
    <t>OUI</t>
  </si>
  <si>
    <t>Terminée</t>
  </si>
  <si>
    <t>Biocarburants</t>
  </si>
  <si>
    <t>Gouvernement et/ou agence(s) national(es)</t>
  </si>
  <si>
    <t>Ressources propres de l'autorité locale</t>
  </si>
  <si>
    <t>Chaleur extrême</t>
  </si>
  <si>
    <t>Energie renouvelable pour le chauffage et l'eau chaude sanitaire</t>
  </si>
  <si>
    <t>Non-investissement</t>
  </si>
  <si>
    <t>Européen</t>
  </si>
  <si>
    <t>NON</t>
  </si>
  <si>
    <t>Non démarrée</t>
  </si>
  <si>
    <t>Gestion de l'énergie</t>
  </si>
  <si>
    <t>Biogaz</t>
  </si>
  <si>
    <t>Gouvernement et/ou agence(s) infranational(es)</t>
  </si>
  <si>
    <t>Fonds et programmes régionaux</t>
  </si>
  <si>
    <t>Froid extrême</t>
  </si>
  <si>
    <t>Aménagement du territoire</t>
  </si>
  <si>
    <t>Efficacité énergétique dans le chauffage et l'eau chaude sanitaire</t>
  </si>
  <si>
    <t>Annulée</t>
  </si>
  <si>
    <t>Bois</t>
  </si>
  <si>
    <t>Secteur commercial et privé</t>
  </si>
  <si>
    <t>Fonds et programmes nationaux</t>
  </si>
  <si>
    <t>Forte(s) précipitation(s)</t>
  </si>
  <si>
    <t>Autres non-énergétiques</t>
  </si>
  <si>
    <t>Efficacité énergétique des systèmes d'éclairage</t>
  </si>
  <si>
    <t>En cours</t>
  </si>
  <si>
    <t>Bois copeaux</t>
  </si>
  <si>
    <t>Syndicats</t>
  </si>
  <si>
    <t>Fonds et programmes de l'UE</t>
  </si>
  <si>
    <t>Inondations et élévation du niveau de la mer</t>
  </si>
  <si>
    <t>Cogénération</t>
  </si>
  <si>
    <t>Efficacité énergétique des équipements électriques</t>
  </si>
  <si>
    <t>Reportée</t>
  </si>
  <si>
    <t>Bois pellets</t>
  </si>
  <si>
    <t>Espace académique</t>
  </si>
  <si>
    <t>Partenariats public-privé</t>
  </si>
  <si>
    <t>Sécheresse et pénurie d’eau</t>
  </si>
  <si>
    <t>Action intégrée (tout ci-dessus)</t>
  </si>
  <si>
    <t>Charbon</t>
  </si>
  <si>
    <t>Enseignement</t>
  </si>
  <si>
    <t>Partenariats privés</t>
  </si>
  <si>
    <t>Tempêtes</t>
  </si>
  <si>
    <t>Technologies de l'Information et de la Communication</t>
  </si>
  <si>
    <t>Diesel, Mazout</t>
  </si>
  <si>
    <t>NGOs &amp; civil society</t>
  </si>
  <si>
    <t>Autres</t>
  </si>
  <si>
    <t>Mouvement de masse</t>
  </si>
  <si>
    <t>Industrie non-ETS</t>
  </si>
  <si>
    <t>Changements de comportements</t>
  </si>
  <si>
    <t>Marchés publics</t>
  </si>
  <si>
    <t>Citoyens</t>
  </si>
  <si>
    <t>Incendies</t>
  </si>
  <si>
    <t>Normes de construction</t>
  </si>
  <si>
    <t>Essence</t>
  </si>
  <si>
    <t>Changement chimique</t>
  </si>
  <si>
    <t>Production de chaleur</t>
  </si>
  <si>
    <t>Fuel lourd</t>
  </si>
  <si>
    <t>Risques biologiques</t>
  </si>
  <si>
    <t>Production d'électricité</t>
  </si>
  <si>
    <t>Gaz naturel (kWh PCS)</t>
  </si>
  <si>
    <t>Tertiaire</t>
  </si>
  <si>
    <t>Efficacité énergétique des bâtiments</t>
  </si>
  <si>
    <t>Kérosène</t>
  </si>
  <si>
    <t>Traitement des eaux usées</t>
  </si>
  <si>
    <t>Lignite</t>
  </si>
  <si>
    <t>Transport</t>
  </si>
  <si>
    <t>Véhicules plus efficients/propres</t>
  </si>
  <si>
    <t>Propane, butane, LPG</t>
  </si>
  <si>
    <t>Optimisation du réseau routier</t>
  </si>
  <si>
    <t>Eco-conduite</t>
  </si>
  <si>
    <t>Hydroénergie</t>
  </si>
  <si>
    <t>Eolien</t>
  </si>
  <si>
    <t>Photovoltaïque</t>
  </si>
  <si>
    <t>Réseaux intelligents</t>
  </si>
  <si>
    <t>Gestion des déchets et eaux usées</t>
  </si>
  <si>
    <t>Autre</t>
  </si>
  <si>
    <t xml:space="preserve">  Calcul de l'impact carbone</t>
  </si>
  <si>
    <t>Cette annexe vous permet d'estimer l'impact carbone de l'action que vous voulez mener</t>
  </si>
  <si>
    <t xml:space="preserve">Elle s'organise comme suit: </t>
  </si>
  <si>
    <t xml:space="preserve">Général </t>
  </si>
  <si>
    <t>Méthode de calcul générale, à utiliser pour des projets classiques</t>
  </si>
  <si>
    <t>Elairage mobilité douce</t>
  </si>
  <si>
    <t>Méthode de calcul adaptée à la thématique 2 : Eclairage intelligent pour la mobilité douce et voirie piétonne. Utilisez cette feuille plutôt que la méthode générale si vous proposez une action dans cette thématique.</t>
  </si>
  <si>
    <t>Bornes vélos</t>
  </si>
  <si>
    <t>Méthode de calcul adaptée à la thématique 16 : Infrastructure de rechargement pour vélo électrique sur le domaine privé de la commune. Utilisez cette feuille plutôt que la méthode générale si vous proposez une action dans cette thématique.</t>
  </si>
  <si>
    <t>Bornes voitures</t>
  </si>
  <si>
    <t>Méthode de calcul adaptée à la thématique 17 : Infrastructure de rechargement semi-rapide (22kW) et rapide (50kW et plus) pour véhicule électrique sur le domaine privé de la commune. Utilisez cette feuille plutôt que la méthode générale si vous proposez une action dans cette thématique.</t>
  </si>
  <si>
    <t>Hypothèses</t>
  </si>
  <si>
    <t>Cette feuille reprend les facteurs d'émission publiés par l'AWAC. Ils sont utilisés dans les différentes méthodes de calcul. Veuillez les utiliser également si vous proposez une méthode personnelle.</t>
  </si>
  <si>
    <t>Code couleur:</t>
  </si>
  <si>
    <t>Choisir dans la liste déroulante</t>
  </si>
  <si>
    <t>Completer la cellule</t>
  </si>
  <si>
    <t>Calcul automatique, ne pas modifier</t>
  </si>
  <si>
    <t xml:space="preserve">
Calculateur - Impact carbone du projet</t>
  </si>
  <si>
    <t>Calculateur</t>
  </si>
  <si>
    <r>
      <t>Consommation finale d'énergie</t>
    </r>
    <r>
      <rPr>
        <sz val="10"/>
        <color rgb="FF575757"/>
        <rFont val="Source Sans Pro"/>
        <family val="2"/>
      </rPr>
      <t>(MWh/an</t>
    </r>
    <r>
      <rPr>
        <b/>
        <sz val="10"/>
        <color rgb="FF575757"/>
        <rFont val="Source Sans Pro"/>
        <family val="2"/>
      </rPr>
      <t>)</t>
    </r>
  </si>
  <si>
    <r>
      <t>Production énergie renouvelable (</t>
    </r>
    <r>
      <rPr>
        <sz val="10"/>
        <color rgb="FF575757"/>
        <rFont val="Source Sans Pro"/>
        <family val="2"/>
      </rPr>
      <t>GWh/an</t>
    </r>
    <r>
      <rPr>
        <b/>
        <sz val="10"/>
        <color rgb="FF575757"/>
        <rFont val="Source Sans Pro"/>
        <family val="2"/>
      </rPr>
      <t>)</t>
    </r>
  </si>
  <si>
    <r>
      <t>Source d'énergie alternative</t>
    </r>
    <r>
      <rPr>
        <sz val="10"/>
        <color rgb="FF575757"/>
        <rFont val="Source Sans Pro"/>
        <family val="2"/>
      </rPr>
      <t xml:space="preserve">
</t>
    </r>
    <r>
      <rPr>
        <sz val="9"/>
        <color rgb="FF575757"/>
        <rFont val="Source Sans Pro"/>
        <family val="2"/>
      </rPr>
      <t>A remplir uniquement en cas de changement de vecteur énergétique</t>
    </r>
  </si>
  <si>
    <r>
      <t xml:space="preserve">Facteurs d'émissions </t>
    </r>
    <r>
      <rPr>
        <sz val="10"/>
        <color rgb="FF575757"/>
        <rFont val="Source Sans Pro"/>
        <family val="2"/>
      </rPr>
      <t>(tCO2e/MWh)</t>
    </r>
  </si>
  <si>
    <r>
      <t>Economie d'énergie (M</t>
    </r>
    <r>
      <rPr>
        <sz val="10"/>
        <color theme="0"/>
        <rFont val="Source Sans Pro"/>
        <family val="2"/>
      </rPr>
      <t>Wh/an</t>
    </r>
    <r>
      <rPr>
        <b/>
        <sz val="10"/>
        <color theme="0"/>
        <rFont val="Source Sans Pro"/>
        <family val="2"/>
      </rPr>
      <t>)</t>
    </r>
  </si>
  <si>
    <t>Emissions de CO2 (tCO2eq/an)</t>
  </si>
  <si>
    <t>vecteur énergétique</t>
  </si>
  <si>
    <t>Avant</t>
  </si>
  <si>
    <t>Après</t>
  </si>
  <si>
    <t>Nouveau vecteur énergétique</t>
  </si>
  <si>
    <t>avant</t>
  </si>
  <si>
    <t>après</t>
  </si>
  <si>
    <t>réductions</t>
  </si>
  <si>
    <t>TOTAL</t>
  </si>
  <si>
    <t>Note: ce calculateur est inspiré du calculation log de l'appel EUCF.</t>
  </si>
  <si>
    <r>
      <t xml:space="preserve">Description des hypothèses menant à la consomation finale d'énergie renseignée :
</t>
    </r>
    <r>
      <rPr>
        <sz val="11"/>
        <color theme="1"/>
        <rFont val="Calibri"/>
        <family val="2"/>
        <scheme val="minor"/>
      </rPr>
      <t>….</t>
    </r>
  </si>
  <si>
    <t xml:space="preserve">
Calculateur - Impact carbone de l'installation d'éclairage intelligent pour mobilité douce</t>
  </si>
  <si>
    <t>Formulaire</t>
  </si>
  <si>
    <t xml:space="preserve">Avant </t>
  </si>
  <si>
    <t>Nom du projet</t>
  </si>
  <si>
    <t>Nombre de points lumineux du tronçon éclairé</t>
  </si>
  <si>
    <t>Puissance par point lumineux (W)</t>
  </si>
  <si>
    <t>Durée d'éclairage par utilisateur (min)</t>
  </si>
  <si>
    <t>Nombre d'utilisateurs journaliers du tronçon éclairé</t>
  </si>
  <si>
    <t>Nombre de jours annuels d'utilisation du tronçon éclairé</t>
  </si>
  <si>
    <t>Distance moyenne parcourue par les utilisateurs (km)</t>
  </si>
  <si>
    <t>Consommation annuelle de l'éclairage (kWh/an)</t>
  </si>
  <si>
    <t>Economie d'énergie réalisée en évitant l'utilisation de la voiture (kWh/an)</t>
  </si>
  <si>
    <t>Résultats</t>
  </si>
  <si>
    <t xml:space="preserve">Secteurs du PAEDC </t>
  </si>
  <si>
    <t>Type de projet</t>
  </si>
  <si>
    <t>Brève description de la mesure</t>
  </si>
  <si>
    <r>
      <t xml:space="preserve">Consommation finale d'énergie </t>
    </r>
    <r>
      <rPr>
        <sz val="10"/>
        <color theme="1" tint="4.9989318521683403E-2"/>
        <rFont val="Source Sans Pro"/>
        <family val="2"/>
      </rPr>
      <t>(MWh/an</t>
    </r>
    <r>
      <rPr>
        <b/>
        <sz val="10"/>
        <color theme="1" tint="4.9989318521683403E-2"/>
        <rFont val="Source Sans Pro"/>
        <family val="2"/>
      </rPr>
      <t>)</t>
    </r>
  </si>
  <si>
    <r>
      <t>Production énergie renouvelable (</t>
    </r>
    <r>
      <rPr>
        <sz val="10"/>
        <color theme="1" tint="4.9989318521683403E-2"/>
        <rFont val="Source Sans Pro"/>
        <family val="2"/>
      </rPr>
      <t>GWh/an</t>
    </r>
    <r>
      <rPr>
        <b/>
        <sz val="10"/>
        <color theme="1" tint="4.9989318521683403E-2"/>
        <rFont val="Source Sans Pro"/>
        <family val="2"/>
      </rPr>
      <t>)</t>
    </r>
  </si>
  <si>
    <r>
      <t xml:space="preserve">Facteurs d'émissions </t>
    </r>
    <r>
      <rPr>
        <sz val="10"/>
        <color theme="1" tint="4.9989318521683403E-2"/>
        <rFont val="Source Sans Pro"/>
        <family val="2"/>
      </rPr>
      <t>(tCO2e/MWh)</t>
    </r>
  </si>
  <si>
    <t>Infrastructures de recharge pour vélo électrique</t>
  </si>
  <si>
    <t>Méthodologie</t>
  </si>
  <si>
    <t>Cas 1 - Eclairage d'un cheminement actuellement non éclairé</t>
  </si>
  <si>
    <r>
      <t>Dans ce cas, l'économie d'énergie considérée est celle obtenue grâce au transfert modal dont nous déduisons la consommation d'énergie de l'éclairage. 
Pour estimer l'économie d'énergie obtenue grâce au transfert modal, nous prenons pour hypothèse que l’éclairage du cheminement est le facteur principal qui aura convaincu les usagers d’adopter un mode de déplacement doux. D'après les chiffres récemment publiés au niveau national</t>
    </r>
    <r>
      <rPr>
        <sz val="10"/>
        <color theme="8" tint="-0.249977111117893"/>
        <rFont val="Arial"/>
        <family val="2"/>
      </rPr>
      <t>*</t>
    </r>
    <r>
      <rPr>
        <sz val="10"/>
        <color theme="1" tint="0.14999847407452621"/>
        <rFont val="Arial"/>
        <family val="2"/>
      </rPr>
      <t>, on peut considérer que le parc de voitures dont l'utilisation sera évitée est consituté à 50% de voitures à essence et 50% de voitures diesel. En prenant en compte le fait que la part des biocarburants dans les combustibles traditionnels est actuellement de 6%, la consommation des voitures dont l'utlisation sera évitée peut être répartie par vecteur de la manière suivante :</t>
    </r>
  </si>
  <si>
    <t>Part</t>
  </si>
  <si>
    <t>Diesel</t>
  </si>
  <si>
    <t xml:space="preserve">On considère alors une consommation moyenne de 60 kWh/100 km pour une voiture thermique : 60 kWh/100 km. 	
Pour estimer la consommation	 de l’éclairage après travaux, on multiplie la puissance qui sera installée par le nombre d'usagers journaliers et le temps d’éclairage par usager. </t>
  </si>
  <si>
    <t>Cas 2 - Modification de l'éclairage d'un cheminement déjà éclairé</t>
  </si>
  <si>
    <t>Dans ce cas, l'économie d'énergie considérée est celle obtenue grâce à la diminution de la durée d'utiliation de l'éclairage ainsi qu'à la modification de la puissance totale de ce dernier sur tout le cheminement. Pour estimer la consommation de l'éclairage avant travaux, on considère un temps de fonctionnement de 4.000 heures par an. Pour estimer la consommation	 de l’éclairage après travaux, on multiplie la puissance qui sera installée par le nombre d'usagers journaliers et le temps d’éclairage par usager.</t>
  </si>
  <si>
    <t xml:space="preserve">
Calculateur - Impact carbone de l'installation de bornes de recharge pour vélo électrique</t>
  </si>
  <si>
    <t>Nombre de bornes</t>
  </si>
  <si>
    <t>Nombre de prises par borne</t>
  </si>
  <si>
    <t>Taux d'utlisation visé</t>
  </si>
  <si>
    <t>Consommation annuelle des bornes (kWh)</t>
  </si>
  <si>
    <t>Distance parcourue grâce aux recharges (km)</t>
  </si>
  <si>
    <t xml:space="preserve">
Calculateur - Impact carbone de l'installation de bornes de recharge pour voiture électrique</t>
  </si>
  <si>
    <t xml:space="preserve">
</t>
  </si>
  <si>
    <t>Puissance par borne (kW)</t>
  </si>
  <si>
    <t>Taux d'utlisation visé (%)</t>
  </si>
  <si>
    <t>Hypothèses et méthodologie</t>
  </si>
  <si>
    <t xml:space="preserve">Les tableaux ci-desous reprennent les valeurs utilisées dans l'outil. </t>
  </si>
  <si>
    <t>Facteurs d'émissions</t>
  </si>
  <si>
    <t xml:space="preserve">Facteur d'émission CO2 (t/MWh) </t>
  </si>
  <si>
    <t>Pouvoir calorifique</t>
  </si>
  <si>
    <t>PCI (kWh/x)</t>
  </si>
  <si>
    <t>/litre</t>
  </si>
  <si>
    <t>litre</t>
  </si>
  <si>
    <t>/kWh</t>
  </si>
  <si>
    <t>/kWh PCS</t>
  </si>
  <si>
    <t>Gaz naturel (m³)</t>
  </si>
  <si>
    <t>/m³</t>
  </si>
  <si>
    <t>/tonne</t>
  </si>
  <si>
    <t>Facteur national d'émissions de l'électricité (tCO2éq/MWh)</t>
  </si>
  <si>
    <t>Transports</t>
  </si>
  <si>
    <t>Déchets</t>
  </si>
  <si>
    <t>Autres industries</t>
  </si>
  <si>
    <t>Transfert modal vers les transports publics</t>
  </si>
  <si>
    <t>Transfert modal vers la marche et le cyclisme</t>
  </si>
  <si>
    <t>Covoiturage/partage de voiture</t>
  </si>
  <si>
    <t>Aménagement à usage mixte et limitation de l'étalement</t>
  </si>
  <si>
    <t>Centrales électriques à biomasse</t>
  </si>
  <si>
    <t xml:space="preserve">Cogénération </t>
  </si>
  <si>
    <t>Centrales de production de chauffage/refroidissement urbain</t>
  </si>
  <si>
    <t>Réseau de chauffage/refroidissement urbain</t>
  </si>
  <si>
    <t xml:space="preserve">Réhabilitation urbaine </t>
  </si>
  <si>
    <t>Plantation d'arbres dans les zones urbaines</t>
  </si>
  <si>
    <t>Actions liées à l'agriculture et la sylviculture</t>
  </si>
  <si>
    <t>Production renouvelable dans l'industrie</t>
  </si>
  <si>
    <t>Instrument politique</t>
  </si>
  <si>
    <t>Sensibilisation/formation</t>
  </si>
  <si>
    <t>Réglementation en matière de planification de la mobilité</t>
  </si>
  <si>
    <t>Accords volontairement avec les parties prenantes</t>
  </si>
  <si>
    <t>Non applicable</t>
  </si>
  <si>
    <t>Certification / Labélisation énergétique</t>
  </si>
  <si>
    <t>Taxe sur l'énergie / le carbone</t>
  </si>
  <si>
    <t>Aides et subventions</t>
  </si>
  <si>
    <t>Financement par des tiers. Partenariat public-privé</t>
  </si>
  <si>
    <t>Règlementation sur l'aménagement du territoire</t>
  </si>
  <si>
    <t>Normes de performances énergétiques</t>
  </si>
  <si>
    <t>Tarification routière</t>
  </si>
  <si>
    <t>Agriculture et sylviculture</t>
  </si>
  <si>
    <t>Environnement et biodiversité</t>
  </si>
  <si>
    <t>Santé</t>
  </si>
  <si>
    <t>Protection civile et services d'urgence</t>
  </si>
  <si>
    <t>Tourisme</t>
  </si>
  <si>
    <t>Éducation</t>
  </si>
  <si>
    <t xml:space="preserve">Technologies de l'information et des communications </t>
  </si>
  <si>
    <t>Eau</t>
  </si>
  <si>
    <t>Résidentiel</t>
  </si>
  <si>
    <t>Climat</t>
  </si>
  <si>
    <t>Aspects sociaux économiques</t>
  </si>
  <si>
    <t>Mobilité</t>
  </si>
  <si>
    <t>Cadre politique et réglementaire</t>
  </si>
  <si>
    <t>Participation / sensibilisation</t>
  </si>
  <si>
    <t>Axes (précarité énergétique)</t>
  </si>
  <si>
    <t>Axe (précarité énergétique)</t>
  </si>
  <si>
    <t>Billetterie et tarification intégrées</t>
  </si>
  <si>
    <t>Équipement/Logement</t>
  </si>
  <si>
    <t>Éclairage public</t>
  </si>
  <si>
    <t>Efficacité énergétique de procédés industriels</t>
  </si>
  <si>
    <t>Véhicules électriques (incl. Infrastructures)</t>
  </si>
  <si>
    <t>Obligations de services publics pour les fournisseurs d'énergie</t>
  </si>
  <si>
    <t>Amélioration de la logistique et des transports urbains de fret</t>
  </si>
  <si>
    <t>Charge de travail interne à l'Administration communale</t>
  </si>
  <si>
    <t>Charge de travail  (HJ) totale du CPC</t>
  </si>
  <si>
    <t>Fiches actions à compléter
Les  Communes qui ne disposent pas d'un PAEDC (phase 1) doivent compléter 3 fiches actions (A1 à A3).
Les Commune qui disposent d'un PAEDC (phase 2) doivent compléter 6 fiches actions (A1 à A6).</t>
  </si>
  <si>
    <r>
      <rPr>
        <b/>
        <u/>
        <sz val="14"/>
        <color theme="1"/>
        <rFont val="Calibri"/>
        <family val="2"/>
        <scheme val="minor"/>
      </rPr>
      <t xml:space="preserve">Indications à lire avant de compléter ce fichier.
</t>
    </r>
    <r>
      <rPr>
        <sz val="11"/>
        <color theme="1"/>
        <rFont val="Calibri"/>
        <family val="2"/>
        <scheme val="minor"/>
      </rPr>
      <t xml:space="preserve">
Le programme de travail que vous allez compléter a pour objectif de préciser les </t>
    </r>
    <r>
      <rPr>
        <b/>
        <sz val="11"/>
        <color theme="1"/>
        <rFont val="Calibri"/>
        <family val="2"/>
        <scheme val="minor"/>
      </rPr>
      <t>actions prioritaires du PAEDC</t>
    </r>
    <r>
      <rPr>
        <sz val="11"/>
        <color theme="1"/>
        <rFont val="Calibri"/>
        <family val="2"/>
        <scheme val="minor"/>
      </rPr>
      <t xml:space="preserve"> qui seront réalisées pendant la durée d'engagement du Coordinateur POLLEC Communal. Ce programme sera annexé au dossier de candidature de la commune et validé par le Conseil communal.
Les projets peuvent être de type investissement et/ou mobilisation et certains de ces projets devront porter sur les </t>
    </r>
    <r>
      <rPr>
        <b/>
        <sz val="11"/>
        <color theme="1"/>
        <rFont val="Calibri"/>
        <family val="2"/>
        <scheme val="minor"/>
      </rPr>
      <t>thématiques suivantes</t>
    </r>
    <r>
      <rPr>
        <sz val="11"/>
        <color theme="1"/>
        <rFont val="Calibri"/>
        <family val="2"/>
        <scheme val="minor"/>
      </rPr>
      <t xml:space="preserve"> : Adaptation, Aménagement du territoire, Organisation interne et Précarité énergétique. 
Pour les communes en phase 1, le programme de travail intègrera des projets portant au minimum sur 2 des thématiques citées ci-dessus. 
Pour les communes en phase 2, le programme de travail intègrera des projets portant au minimum sur 3 des thématiques citées ci-dessus. 
Au minimum 1 </t>
    </r>
    <r>
      <rPr>
        <b/>
        <sz val="11"/>
        <color theme="1"/>
        <rFont val="Calibri"/>
        <family val="2"/>
        <scheme val="minor"/>
      </rPr>
      <t>indicateur d'impact quantitatif</t>
    </r>
    <r>
      <rPr>
        <sz val="11"/>
        <color theme="1"/>
        <rFont val="Calibri"/>
        <family val="2"/>
        <scheme val="minor"/>
      </rPr>
      <t xml:space="preserve"> devra être défini pour chaque fiche action. Cet indicateur peut porter sur la réduction des émissions de carbone si cela est pertinent. 
Pour cette quantification, vous pouvez vous aider des indicateurs prédéfinis proposés dans l'onglet "exemple d'indicateur". Un module de calcul vous est également proposé pour quantifier l'impact carbone de votre action. Nous attirons votre attention sur le fait que si vous proposez un indicateur d'impact carbone, celui-ci devra pouvoir faire l'objet d'un suivi. Si au vu de la nature du projet ou de l'indisponibilité des donnés, il ne vous est pas possible de définir un impact carbone, vous devrez proposer un autre type d'indicateur quantitatif.
Au minimum 1 </t>
    </r>
    <r>
      <rPr>
        <b/>
        <sz val="11"/>
        <color theme="1"/>
        <rFont val="Calibri"/>
        <family val="2"/>
        <scheme val="minor"/>
      </rPr>
      <t xml:space="preserve">indicateur d'impact qualitatif </t>
    </r>
    <r>
      <rPr>
        <sz val="11"/>
        <color theme="1"/>
        <rFont val="Calibri"/>
        <family val="2"/>
        <scheme val="minor"/>
      </rPr>
      <t xml:space="preserve">devra être défini pour chaque action.
Veillez à ce qu'au moins un de ces indicateurs puisse être évalué au moment du suivi annuel.
Ces indicateurs permettront d'évaluer si votre programme de travail a atteint ses objectifs. Le suivi du programme de travail sera réalisé via le rapport d'activité annuel et la mise à jour de l'outil POLLEC (ou le canevas de rapportage).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</si>
</sst>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 &quot;€&quot;"/>
    <numFmt numFmtId="165" formatCode="_-* #,##0\ [$€-80C]_-;\-* #,##0\ [$€-80C]_-;_-* &quot;-&quot;??\ [$€-80C]_-;_-@_-"/>
    <numFmt numFmtId="166" formatCode="_ * #,##0.0_ ;_ * \-#,##0.0_ ;_ * &quot;-&quot;??_ ;_ @_ "/>
    <numFmt numFmtId="167" formatCode="_ * #,##0_ ;_ * \-#,##0_ ;_ * &quot;-&quot;??_ ;_ @_ "/>
    <numFmt numFmtId="168" formatCode="0.0000"/>
    <numFmt numFmtId="169" formatCode="_-* #,##0.000_-;\-* #,##0.000_-;_-* &quot;-&quot;??_-;_-@_-"/>
    <numFmt numFmtId="170" formatCode="_-* #,##0.000\ _€_-;\-* #,##0.000\ _€_-;_-* &quot;-&quot;???\ _€_-;_-@_-"/>
    <numFmt numFmtId="171" formatCode="_ * #,##0.00_ ;_ * \-#,##0.00_ ;_ * &quot;-&quot;??_ ;_ @_ "/>
    <numFmt numFmtId="172" formatCode="_-* #,##0_-;\-* #,##0_-;_-* &quot;-&quot;??_-;_-@_-"/>
    <numFmt numFmtId="173" formatCode="_ * #,##0.000_ ;_ * \-#,##0.000_ ;_ * &quot;-&quot;??_ ;_ @_ "/>
    <numFmt numFmtId="174" formatCode="_ * #,##0.0000_ ;_ * \-#,##0.0000_ ;_ * &quot;-&quot;??_ ;_ @_ "/>
    <numFmt numFmtId="175" formatCode="_-* #,##0.00\ [$€-80C]_-;\-* #,##0.00\ [$€-80C]_-;_-* &quot;-&quot;??\ [$€-80C]_-;_-@_-"/>
  </numFmts>
  <fonts count="8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b/>
      <sz val="18"/>
      <color rgb="FF575757"/>
      <name val="Source Sans Pro"/>
      <family val="2"/>
    </font>
    <font>
      <b/>
      <sz val="12"/>
      <color theme="1"/>
      <name val="Calibri"/>
      <family val="2"/>
      <scheme val="minor"/>
    </font>
    <font>
      <b/>
      <sz val="14"/>
      <color theme="1"/>
      <name val="Calibri"/>
      <family val="2"/>
      <scheme val="minor"/>
    </font>
    <font>
      <b/>
      <u/>
      <sz val="14"/>
      <color theme="1"/>
      <name val="Calibri"/>
      <family val="2"/>
      <scheme val="minor"/>
    </font>
    <font>
      <b/>
      <sz val="20"/>
      <color indexed="56"/>
      <name val="Calibri"/>
      <family val="2"/>
    </font>
    <font>
      <b/>
      <sz val="14"/>
      <color indexed="56"/>
      <name val="Calibri"/>
      <family val="2"/>
    </font>
    <font>
      <sz val="12"/>
      <color indexed="56"/>
      <name val="Calibri"/>
      <family val="2"/>
    </font>
    <font>
      <b/>
      <sz val="12"/>
      <color indexed="56"/>
      <name val="Calibri"/>
      <family val="2"/>
    </font>
    <font>
      <b/>
      <sz val="11"/>
      <color theme="8"/>
      <name val="Calibri"/>
      <family val="2"/>
    </font>
    <font>
      <sz val="11"/>
      <color theme="8"/>
      <name val="Calibri"/>
      <family val="2"/>
      <scheme val="minor"/>
    </font>
    <font>
      <u/>
      <sz val="11"/>
      <color theme="8"/>
      <name val="Calibri"/>
      <family val="2"/>
      <scheme val="minor"/>
    </font>
    <font>
      <sz val="11"/>
      <color theme="8"/>
      <name val="Calibri"/>
      <family val="2"/>
    </font>
    <font>
      <b/>
      <i/>
      <u/>
      <sz val="12"/>
      <color theme="9"/>
      <name val="Calibri"/>
      <family val="2"/>
    </font>
    <font>
      <b/>
      <sz val="10"/>
      <color indexed="56"/>
      <name val="Calibri"/>
      <family val="2"/>
    </font>
    <font>
      <sz val="12"/>
      <color theme="8"/>
      <name val="Calibri"/>
      <family val="2"/>
    </font>
    <font>
      <sz val="22"/>
      <color theme="1"/>
      <name val="Calibri"/>
      <family val="2"/>
      <scheme val="minor"/>
    </font>
    <font>
      <strike/>
      <sz val="22"/>
      <color theme="1"/>
      <name val="Calibri"/>
      <family val="2"/>
      <scheme val="minor"/>
    </font>
    <font>
      <strike/>
      <sz val="11"/>
      <color theme="1"/>
      <name val="Calibri"/>
      <family val="2"/>
      <scheme val="minor"/>
    </font>
    <font>
      <b/>
      <strike/>
      <sz val="12"/>
      <color theme="1"/>
      <name val="Calibri"/>
      <family val="2"/>
      <scheme val="minor"/>
    </font>
    <font>
      <b/>
      <strike/>
      <sz val="11"/>
      <color theme="1"/>
      <name val="Calibri"/>
      <family val="2"/>
      <scheme val="minor"/>
    </font>
    <font>
      <b/>
      <i/>
      <sz val="14"/>
      <color theme="9"/>
      <name val="Calibri"/>
      <family val="2"/>
    </font>
    <font>
      <u/>
      <sz val="11"/>
      <color theme="8" tint="-0.249977111117893"/>
      <name val="Calibri"/>
      <family val="2"/>
      <scheme val="minor"/>
    </font>
    <font>
      <sz val="10"/>
      <name val="Arial"/>
      <family val="2"/>
    </font>
    <font>
      <b/>
      <sz val="16"/>
      <color indexed="56"/>
      <name val="Calibri"/>
      <family val="2"/>
    </font>
    <font>
      <b/>
      <i/>
      <sz val="11"/>
      <color indexed="56"/>
      <name val="Calibri"/>
      <family val="2"/>
    </font>
    <font>
      <b/>
      <i/>
      <sz val="11"/>
      <color rgb="FF000000"/>
      <name val="Calibri"/>
      <family val="2"/>
      <scheme val="minor"/>
    </font>
    <font>
      <sz val="10"/>
      <color theme="1"/>
      <name val="Calibri"/>
      <family val="2"/>
      <scheme val="minor"/>
    </font>
    <font>
      <b/>
      <sz val="11"/>
      <color theme="4" tint="0.39997558519241921"/>
      <name val="Calibri"/>
      <family val="2"/>
    </font>
    <font>
      <sz val="9"/>
      <color theme="1"/>
      <name val="Times New Roman"/>
      <family val="1"/>
    </font>
    <font>
      <i/>
      <sz val="11"/>
      <color theme="1"/>
      <name val="Calibri"/>
      <family val="2"/>
      <scheme val="minor"/>
    </font>
    <font>
      <i/>
      <sz val="11"/>
      <color theme="1" tint="0.499984740745262"/>
      <name val="Calibri"/>
      <family val="2"/>
      <scheme val="minor"/>
    </font>
    <font>
      <b/>
      <sz val="14"/>
      <color theme="1"/>
      <name val="Source Sans Pro SemiBold"/>
      <family val="2"/>
    </font>
    <font>
      <sz val="12"/>
      <color rgb="FF575757"/>
      <name val="Source Sans Pro Light"/>
      <family val="2"/>
    </font>
    <font>
      <b/>
      <sz val="14"/>
      <color rgb="FF575757"/>
      <name val="Source Sans Pro"/>
      <family val="2"/>
    </font>
    <font>
      <b/>
      <sz val="11"/>
      <color rgb="FF575757"/>
      <name val="Source Sans Pro"/>
      <family val="2"/>
    </font>
    <font>
      <b/>
      <sz val="11"/>
      <color theme="1"/>
      <name val="Source Sans Pro SemiBold"/>
      <family val="2"/>
    </font>
    <font>
      <sz val="11"/>
      <color theme="1"/>
      <name val="Source Sans Pro SemiBold"/>
      <family val="2"/>
    </font>
    <font>
      <b/>
      <sz val="12"/>
      <color rgb="FF575757"/>
      <name val="Source Sans Pro"/>
      <family val="2"/>
    </font>
    <font>
      <b/>
      <sz val="10"/>
      <color rgb="FF575757"/>
      <name val="Source Sans Pro"/>
      <family val="2"/>
    </font>
    <font>
      <sz val="10"/>
      <color rgb="FF575757"/>
      <name val="Source Sans Pro"/>
      <family val="2"/>
    </font>
    <font>
      <sz val="9"/>
      <color rgb="FF575757"/>
      <name val="Source Sans Pro"/>
      <family val="2"/>
    </font>
    <font>
      <b/>
      <sz val="10"/>
      <color theme="0"/>
      <name val="Source Sans Pro"/>
      <family val="2"/>
    </font>
    <font>
      <sz val="10"/>
      <color theme="0"/>
      <name val="Source Sans Pro"/>
      <family val="2"/>
    </font>
    <font>
      <sz val="9"/>
      <color rgb="FF575757"/>
      <name val="Source Sans Pro Light"/>
      <family val="2"/>
    </font>
    <font>
      <sz val="11"/>
      <color rgb="FF575757"/>
      <name val="Source Sans Pro Light"/>
      <family val="2"/>
    </font>
    <font>
      <b/>
      <sz val="11"/>
      <color theme="0"/>
      <name val="Source Sans Pro"/>
      <family val="2"/>
    </font>
    <font>
      <b/>
      <sz val="11"/>
      <color theme="0"/>
      <name val="Source Sans Pro Black"/>
      <family val="2"/>
    </font>
    <font>
      <sz val="11"/>
      <color indexed="8"/>
      <name val="Calibri"/>
      <family val="2"/>
    </font>
    <font>
      <b/>
      <sz val="16"/>
      <color theme="1" tint="0.34998626667073579"/>
      <name val="Source Sans Pro"/>
      <family val="2"/>
    </font>
    <font>
      <i/>
      <sz val="11"/>
      <color theme="8" tint="-0.249977111117893"/>
      <name val="Calibri"/>
      <family val="2"/>
      <scheme val="minor"/>
    </font>
    <font>
      <i/>
      <sz val="12"/>
      <color theme="8" tint="-0.249977111117893"/>
      <name val="Calibri"/>
      <family val="2"/>
      <scheme val="minor"/>
    </font>
    <font>
      <b/>
      <sz val="18"/>
      <color theme="1" tint="0.34998626667073579"/>
      <name val="Source Sans Pro"/>
      <family val="2"/>
    </font>
    <font>
      <b/>
      <sz val="10"/>
      <color theme="1" tint="4.9989318521683403E-2"/>
      <name val="Source Sans Pro"/>
      <family val="2"/>
    </font>
    <font>
      <sz val="10"/>
      <color theme="1" tint="4.9989318521683403E-2"/>
      <name val="Source Sans Pro"/>
      <family val="2"/>
    </font>
    <font>
      <sz val="11"/>
      <color theme="1" tint="4.9989318521683403E-2"/>
      <name val="Source Sans Pro Light"/>
      <family val="2"/>
    </font>
    <font>
      <sz val="11"/>
      <color theme="1"/>
      <name val="Source Sans Pro"/>
      <family val="2"/>
    </font>
    <font>
      <b/>
      <u/>
      <sz val="16"/>
      <color theme="1" tint="0.249977111117893"/>
      <name val="Calibri"/>
      <family val="2"/>
      <scheme val="minor"/>
    </font>
    <font>
      <sz val="11"/>
      <color theme="1" tint="0.249977111117893"/>
      <name val="Calibri"/>
      <family val="2"/>
      <scheme val="minor"/>
    </font>
    <font>
      <b/>
      <sz val="24"/>
      <color theme="1" tint="0.249977111117893"/>
      <name val="Calibri"/>
      <family val="2"/>
      <scheme val="minor"/>
    </font>
    <font>
      <sz val="10"/>
      <color theme="1" tint="0.14999847407452621"/>
      <name val="Arial"/>
      <family val="2"/>
    </font>
    <font>
      <sz val="10"/>
      <color theme="8" tint="-0.249977111117893"/>
      <name val="Arial"/>
      <family val="2"/>
    </font>
    <font>
      <b/>
      <sz val="10"/>
      <color theme="1"/>
      <name val="Arial"/>
      <family val="2"/>
    </font>
    <font>
      <sz val="10"/>
      <color theme="1"/>
      <name val="Arial"/>
      <family val="2"/>
    </font>
    <font>
      <sz val="10"/>
      <color theme="1" tint="0.249977111117893"/>
      <name val="Arial"/>
      <family val="2"/>
    </font>
    <font>
      <b/>
      <sz val="20"/>
      <color rgb="FF575757"/>
      <name val="Source Sans Pro"/>
      <family val="2"/>
    </font>
    <font>
      <b/>
      <sz val="14"/>
      <color theme="1" tint="0.249977111117893"/>
      <name val="Calibri"/>
      <family val="2"/>
      <scheme val="minor"/>
    </font>
    <font>
      <b/>
      <sz val="11"/>
      <color theme="1" tint="0.249977111117893"/>
      <name val="Calibri"/>
      <family val="2"/>
      <scheme val="minor"/>
    </font>
    <font>
      <b/>
      <sz val="10"/>
      <color theme="1" tint="0.249977111117893"/>
      <name val="Arial"/>
      <family val="2"/>
    </font>
    <font>
      <b/>
      <sz val="11"/>
      <color theme="1" tint="0.249977111117893"/>
      <name val="Calibri"/>
      <family val="2"/>
    </font>
    <font>
      <b/>
      <sz val="11"/>
      <color indexed="56"/>
      <name val="Calibri"/>
      <family val="2"/>
    </font>
    <font>
      <b/>
      <sz val="18"/>
      <color rgb="FFFF0000"/>
      <name val="Source Sans Pro"/>
      <family val="2"/>
    </font>
    <font>
      <b/>
      <sz val="11"/>
      <color rgb="FF003366"/>
      <name val="Calibri"/>
      <family val="2"/>
    </font>
    <font>
      <sz val="10"/>
      <color rgb="FF003366"/>
      <name val="Calibri"/>
      <family val="2"/>
    </font>
    <font>
      <sz val="10"/>
      <color theme="1"/>
      <name val="Arial Unicode MS"/>
    </font>
  </fonts>
  <fills count="22">
    <fill>
      <patternFill patternType="none"/>
    </fill>
    <fill>
      <patternFill patternType="gray125"/>
    </fill>
    <fill>
      <patternFill patternType="solid">
        <fgColor rgb="FF93BA17"/>
        <bgColor indexed="64"/>
      </patternFill>
    </fill>
    <fill>
      <patternFill patternType="solid">
        <fgColor rgb="FFB6E424"/>
        <bgColor indexed="64"/>
      </patternFill>
    </fill>
    <fill>
      <patternFill patternType="solid">
        <fgColor rgb="FFF8F8F8"/>
        <bgColor indexed="64"/>
      </patternFill>
    </fill>
    <fill>
      <patternFill patternType="solid">
        <fgColor theme="8" tint="0.79998168889431442"/>
        <bgColor indexed="64"/>
      </patternFill>
    </fill>
    <fill>
      <patternFill patternType="lightDown">
        <bgColor rgb="FFF8F8F8"/>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6EAFA"/>
        <bgColor indexed="64"/>
      </patternFill>
    </fill>
    <fill>
      <patternFill patternType="solid">
        <fgColor rgb="FFD9F1F7"/>
        <bgColor indexed="64"/>
      </patternFill>
    </fill>
    <fill>
      <patternFill patternType="solid">
        <fgColor rgb="FF0069A9"/>
        <bgColor indexed="64"/>
      </patternFill>
    </fill>
    <fill>
      <patternFill patternType="solid">
        <fgColor theme="4" tint="0.79998168889431442"/>
        <bgColor indexed="64"/>
      </patternFill>
    </fill>
    <fill>
      <patternFill patternType="solid">
        <fgColor rgb="FFEFF6FB"/>
        <bgColor indexed="64"/>
      </patternFill>
    </fill>
    <fill>
      <patternFill patternType="solid">
        <fgColor rgb="FFE6E9EE"/>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6"/>
      </left>
      <right style="medium">
        <color indexed="56"/>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style="thin">
        <color indexed="56"/>
      </bottom>
      <diagonal/>
    </border>
    <border>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56"/>
      </left>
      <right/>
      <top/>
      <bottom style="medium">
        <color indexed="56"/>
      </bottom>
      <diagonal/>
    </border>
    <border>
      <left style="medium">
        <color indexed="56"/>
      </left>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medium">
        <color indexed="56"/>
      </left>
      <right style="medium">
        <color indexed="56"/>
      </right>
      <top/>
      <bottom style="medium">
        <color indexed="56"/>
      </bottom>
      <diagonal/>
    </border>
    <border>
      <left style="medium">
        <color indexed="56"/>
      </left>
      <right style="medium">
        <color indexed="56"/>
      </right>
      <top/>
      <bottom/>
      <diagonal/>
    </border>
    <border>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4" tint="-0.24994659260841701"/>
      </left>
      <right/>
      <top style="medium">
        <color theme="4" tint="-0.24994659260841701"/>
      </top>
      <bottom/>
      <diagonal/>
    </border>
    <border>
      <left style="medium">
        <color theme="4" tint="-0.24994659260841701"/>
      </left>
      <right/>
      <top/>
      <bottom/>
      <diagonal/>
    </border>
    <border>
      <left style="medium">
        <color theme="4" tint="-0.24994659260841701"/>
      </left>
      <right/>
      <top/>
      <bottom style="medium">
        <color theme="4" tint="-0.24994659260841701"/>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medium">
        <color theme="4" tint="-0.24994659260841701"/>
      </right>
      <top style="thin">
        <color theme="4" tint="-0.24994659260841701"/>
      </top>
      <bottom style="medium">
        <color theme="4" tint="-0.24994659260841701"/>
      </bottom>
      <diagonal/>
    </border>
    <border>
      <left/>
      <right/>
      <top style="medium">
        <color indexed="56"/>
      </top>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thin">
        <color indexed="56"/>
      </right>
      <top style="thin">
        <color indexed="56"/>
      </top>
      <bottom style="medium">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medium">
        <color indexed="56"/>
      </right>
      <top style="thin">
        <color indexed="56"/>
      </top>
      <bottom style="thin">
        <color indexed="56"/>
      </bottom>
      <diagonal/>
    </border>
    <border>
      <left style="medium">
        <color indexed="56"/>
      </left>
      <right style="medium">
        <color indexed="56"/>
      </right>
      <top style="medium">
        <color indexed="56"/>
      </top>
      <bottom/>
      <diagonal/>
    </border>
    <border>
      <left style="medium">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56"/>
      </right>
      <top style="medium">
        <color indexed="56"/>
      </top>
      <bottom style="medium">
        <color indexed="56"/>
      </bottom>
      <diagonal/>
    </border>
    <border>
      <left style="medium">
        <color indexed="56"/>
      </left>
      <right/>
      <top style="thin">
        <color indexed="56"/>
      </top>
      <bottom style="thin">
        <color indexed="56"/>
      </bottom>
      <diagonal/>
    </border>
    <border>
      <left/>
      <right/>
      <top style="thin">
        <color indexed="56"/>
      </top>
      <bottom style="thin">
        <color indexed="56"/>
      </bottom>
      <diagonal/>
    </border>
    <border>
      <left/>
      <right style="medium">
        <color indexed="56"/>
      </right>
      <top style="thin">
        <color indexed="56"/>
      </top>
      <bottom style="thin">
        <color indexed="56"/>
      </bottom>
      <diagonal/>
    </border>
    <border>
      <left/>
      <right style="thin">
        <color indexed="56"/>
      </right>
      <top style="thin">
        <color indexed="56"/>
      </top>
      <bottom style="thin">
        <color indexed="56"/>
      </bottom>
      <diagonal/>
    </border>
    <border>
      <left/>
      <right/>
      <top style="thin">
        <color indexed="64"/>
      </top>
      <bottom style="thin">
        <color indexed="64"/>
      </bottom>
      <diagonal/>
    </border>
    <border>
      <left/>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style="thin">
        <color indexed="56"/>
      </right>
      <top style="thin">
        <color indexed="56"/>
      </top>
      <bottom style="medium">
        <color indexed="56"/>
      </bottom>
      <diagonal/>
    </border>
    <border>
      <left style="medium">
        <color indexed="56"/>
      </left>
      <right style="medium">
        <color indexed="56"/>
      </right>
      <top style="thin">
        <color indexed="56"/>
      </top>
      <bottom/>
      <diagonal/>
    </border>
    <border>
      <left/>
      <right/>
      <top style="thin">
        <color auto="1"/>
      </top>
      <bottom style="thin">
        <color indexed="64"/>
      </bottom>
      <diagonal/>
    </border>
    <border>
      <left style="medium">
        <color indexed="56"/>
      </left>
      <right/>
      <top style="thin">
        <color indexed="56"/>
      </top>
      <bottom/>
      <diagonal/>
    </border>
    <border>
      <left/>
      <right/>
      <top style="thin">
        <color indexed="56"/>
      </top>
      <bottom/>
      <diagonal/>
    </border>
    <border>
      <left/>
      <right style="medium">
        <color indexed="56"/>
      </right>
      <top style="thin">
        <color indexed="56"/>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9" fillId="0" borderId="0"/>
    <xf numFmtId="171" fontId="54" fillId="0" borderId="0" applyFont="0" applyFill="0" applyBorder="0" applyAlignment="0" applyProtection="0"/>
    <xf numFmtId="43" fontId="1" fillId="0" borderId="0" applyFont="0" applyFill="0" applyBorder="0" applyAlignment="0" applyProtection="0"/>
    <xf numFmtId="9" fontId="54" fillId="0" borderId="0" applyFont="0" applyFill="0" applyBorder="0" applyAlignment="0" applyProtection="0"/>
  </cellStyleXfs>
  <cellXfs count="373">
    <xf numFmtId="0" fontId="0" fillId="0" borderId="0" xfId="0"/>
    <xf numFmtId="0" fontId="3" fillId="2" borderId="1" xfId="0" applyFont="1" applyFill="1" applyBorder="1" applyAlignment="1">
      <alignment vertical="center"/>
    </xf>
    <xf numFmtId="0" fontId="7" fillId="0" borderId="0" xfId="0" applyFont="1" applyAlignment="1">
      <alignment vertical="center" wrapText="1"/>
    </xf>
    <xf numFmtId="0" fontId="12" fillId="0" borderId="0" xfId="0" applyFont="1" applyAlignment="1">
      <alignment horizontal="left"/>
    </xf>
    <xf numFmtId="0" fontId="4" fillId="0" borderId="0" xfId="0" applyFont="1"/>
    <xf numFmtId="0" fontId="15" fillId="4" borderId="6"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2" fontId="18" fillId="4" borderId="1" xfId="0" applyNumberFormat="1" applyFont="1" applyFill="1" applyBorder="1" applyAlignment="1" applyProtection="1">
      <alignment horizontal="right" vertical="center" wrapText="1"/>
      <protection locked="0"/>
    </xf>
    <xf numFmtId="14" fontId="18" fillId="4" borderId="1"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xf numFmtId="2" fontId="18" fillId="4" borderId="1"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vertical="center" wrapText="1"/>
      <protection locked="0"/>
    </xf>
    <xf numFmtId="14" fontId="1" fillId="5" borderId="1" xfId="1" applyNumberFormat="1" applyFont="1" applyFill="1" applyBorder="1" applyProtection="1">
      <protection locked="0"/>
    </xf>
    <xf numFmtId="0" fontId="15" fillId="4" borderId="27" xfId="0" applyFont="1" applyFill="1" applyBorder="1" applyAlignment="1" applyProtection="1">
      <alignment vertical="center" wrapText="1"/>
      <protection locked="0"/>
    </xf>
    <xf numFmtId="0" fontId="13" fillId="4" borderId="28" xfId="0" applyFont="1" applyFill="1" applyBorder="1" applyAlignment="1" applyProtection="1">
      <alignment horizontal="center" vertical="justify"/>
      <protection locked="0"/>
    </xf>
    <xf numFmtId="0" fontId="13" fillId="4" borderId="29" xfId="0" applyFont="1" applyFill="1" applyBorder="1" applyAlignment="1" applyProtection="1">
      <alignment horizontal="center" vertical="justify"/>
      <protection locked="0"/>
    </xf>
    <xf numFmtId="14" fontId="18" fillId="6" borderId="1"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3" fillId="7" borderId="0" xfId="0" applyFont="1" applyFill="1"/>
    <xf numFmtId="0" fontId="29" fillId="8" borderId="0" xfId="4" applyFill="1" applyAlignment="1" applyProtection="1">
      <alignment vertical="center"/>
      <protection locked="0"/>
    </xf>
    <xf numFmtId="0" fontId="29" fillId="7" borderId="0" xfId="4" applyFill="1" applyProtection="1">
      <protection locked="0"/>
    </xf>
    <xf numFmtId="0" fontId="0" fillId="7" borderId="0" xfId="0" applyFill="1"/>
    <xf numFmtId="0" fontId="13" fillId="4" borderId="38" xfId="0" applyFont="1" applyFill="1" applyBorder="1" applyAlignment="1" applyProtection="1">
      <alignment vertical="justify"/>
      <protection locked="0"/>
    </xf>
    <xf numFmtId="0" fontId="13" fillId="4" borderId="32" xfId="0" applyFont="1" applyFill="1" applyBorder="1" applyAlignment="1" applyProtection="1">
      <alignment vertical="justify"/>
      <protection locked="0"/>
    </xf>
    <xf numFmtId="168" fontId="0" fillId="0" borderId="0" xfId="0" applyNumberFormat="1"/>
    <xf numFmtId="0" fontId="14" fillId="9" borderId="4" xfId="0" applyFont="1" applyFill="1" applyBorder="1" applyAlignment="1">
      <alignment horizontal="center" vertical="center"/>
    </xf>
    <xf numFmtId="0" fontId="6" fillId="0" borderId="0" xfId="3"/>
    <xf numFmtId="0" fontId="34" fillId="9" borderId="40" xfId="0" applyFont="1" applyFill="1" applyBorder="1" applyAlignment="1">
      <alignment horizontal="center" vertical="center"/>
    </xf>
    <xf numFmtId="0" fontId="3" fillId="10" borderId="41" xfId="0" applyFont="1" applyFill="1" applyBorder="1" applyAlignment="1">
      <alignment horizontal="center" vertical="center" wrapText="1"/>
    </xf>
    <xf numFmtId="0" fontId="3" fillId="10" borderId="42" xfId="0" applyFont="1" applyFill="1" applyBorder="1" applyAlignment="1">
      <alignment horizontal="center" vertical="center" wrapText="1"/>
    </xf>
    <xf numFmtId="168" fontId="3" fillId="10" borderId="42" xfId="0" applyNumberFormat="1" applyFont="1" applyFill="1" applyBorder="1" applyAlignment="1">
      <alignment horizontal="center" vertical="center" wrapText="1"/>
    </xf>
    <xf numFmtId="168" fontId="3" fillId="10" borderId="43" xfId="0" applyNumberFormat="1" applyFont="1" applyFill="1" applyBorder="1" applyAlignment="1">
      <alignment horizontal="center" vertical="center" wrapText="1"/>
    </xf>
    <xf numFmtId="0" fontId="0" fillId="0" borderId="44" xfId="0" applyBorder="1" applyAlignment="1">
      <alignment wrapText="1"/>
    </xf>
    <xf numFmtId="0" fontId="0" fillId="0" borderId="45" xfId="0" applyBorder="1" applyAlignment="1">
      <alignment wrapText="1"/>
    </xf>
    <xf numFmtId="168" fontId="0" fillId="0" borderId="45" xfId="0" applyNumberFormat="1"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35" fillId="0" borderId="0" xfId="0" applyFont="1"/>
    <xf numFmtId="0" fontId="33" fillId="0" borderId="44" xfId="0" applyFont="1" applyBorder="1" applyAlignment="1">
      <alignment vertical="center"/>
    </xf>
    <xf numFmtId="0" fontId="33" fillId="0" borderId="45" xfId="0" applyFont="1" applyBorder="1"/>
    <xf numFmtId="168" fontId="33" fillId="0" borderId="45" xfId="0" applyNumberFormat="1" applyFont="1" applyBorder="1" applyAlignment="1">
      <alignment horizontal="left" vertical="center" wrapText="1"/>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37" fillId="0" borderId="0" xfId="0" applyFont="1" applyAlignment="1">
      <alignment vertical="center" wrapText="1"/>
    </xf>
    <xf numFmtId="0" fontId="34" fillId="9" borderId="13" xfId="0" applyFont="1" applyFill="1" applyBorder="1" applyAlignment="1">
      <alignment horizontal="center" vertical="center"/>
    </xf>
    <xf numFmtId="0" fontId="0" fillId="0" borderId="39" xfId="0" applyBorder="1" applyAlignment="1">
      <alignment wrapText="1"/>
    </xf>
    <xf numFmtId="0" fontId="0" fillId="0" borderId="39" xfId="0" applyBorder="1"/>
    <xf numFmtId="168" fontId="33" fillId="0" borderId="44" xfId="0" applyNumberFormat="1" applyFont="1" applyBorder="1" applyAlignment="1">
      <alignment horizontal="left" vertical="center" wrapText="1"/>
    </xf>
    <xf numFmtId="168" fontId="33" fillId="0" borderId="46" xfId="0" applyNumberFormat="1" applyFont="1" applyBorder="1" applyAlignment="1">
      <alignment horizontal="left" vertical="center" wrapText="1"/>
    </xf>
    <xf numFmtId="168" fontId="33" fillId="0" borderId="47" xfId="0" applyNumberFormat="1" applyFont="1" applyBorder="1" applyAlignment="1">
      <alignment horizontal="left" vertical="center" wrapText="1"/>
    </xf>
    <xf numFmtId="0" fontId="0" fillId="0" borderId="48" xfId="0" applyBorder="1"/>
    <xf numFmtId="168" fontId="33" fillId="0" borderId="48" xfId="0" applyNumberFormat="1" applyFont="1" applyBorder="1" applyAlignment="1">
      <alignment vertical="center" wrapText="1"/>
    </xf>
    <xf numFmtId="168" fontId="33" fillId="0" borderId="49" xfId="0" applyNumberFormat="1" applyFont="1" applyBorder="1" applyAlignment="1">
      <alignment vertical="center" wrapText="1"/>
    </xf>
    <xf numFmtId="0" fontId="6" fillId="0" borderId="0" xfId="3" applyFill="1"/>
    <xf numFmtId="0" fontId="0" fillId="0" borderId="0" xfId="0" applyAlignment="1">
      <alignment vertical="center"/>
    </xf>
    <xf numFmtId="0" fontId="38" fillId="11" borderId="0" xfId="0" applyFont="1" applyFill="1"/>
    <xf numFmtId="0" fontId="39" fillId="10" borderId="1" xfId="0" applyFont="1" applyFill="1" applyBorder="1" applyProtection="1">
      <protection locked="0"/>
    </xf>
    <xf numFmtId="0" fontId="39" fillId="7" borderId="1" xfId="0" applyFont="1" applyFill="1" applyBorder="1" applyProtection="1">
      <protection locked="0"/>
    </xf>
    <xf numFmtId="169" fontId="39" fillId="12" borderId="1" xfId="1" applyNumberFormat="1" applyFont="1" applyFill="1" applyBorder="1" applyAlignment="1">
      <alignment horizontal="left"/>
    </xf>
    <xf numFmtId="0" fontId="41" fillId="0" borderId="0" xfId="0" applyFont="1" applyAlignment="1">
      <alignment horizontal="left" vertical="center" wrapText="1"/>
    </xf>
    <xf numFmtId="0" fontId="41" fillId="0" borderId="0" xfId="0" applyFont="1" applyAlignment="1">
      <alignment vertical="center" wrapText="1"/>
    </xf>
    <xf numFmtId="0" fontId="42" fillId="11" borderId="0" xfId="0" applyFont="1" applyFill="1"/>
    <xf numFmtId="0" fontId="43" fillId="0" borderId="0" xfId="0" applyFont="1"/>
    <xf numFmtId="0" fontId="45" fillId="11" borderId="2" xfId="0" applyFont="1" applyFill="1" applyBorder="1" applyAlignment="1">
      <alignment horizontal="center" vertical="center" wrapText="1"/>
    </xf>
    <xf numFmtId="0" fontId="45" fillId="11" borderId="57" xfId="0" applyFont="1" applyFill="1" applyBorder="1" applyAlignment="1">
      <alignment horizontal="center" vertical="center" wrapText="1"/>
    </xf>
    <xf numFmtId="0" fontId="45" fillId="10" borderId="57" xfId="0" applyFont="1" applyFill="1" applyBorder="1" applyAlignment="1">
      <alignment horizontal="center" vertical="center"/>
    </xf>
    <xf numFmtId="0" fontId="45" fillId="11" borderId="1" xfId="0" applyFont="1" applyFill="1" applyBorder="1" applyAlignment="1">
      <alignment horizontal="center" vertical="center" wrapText="1"/>
    </xf>
    <xf numFmtId="0" fontId="45" fillId="16" borderId="1" xfId="0" applyFont="1" applyFill="1" applyBorder="1" applyAlignment="1">
      <alignment horizontal="center" vertical="center"/>
    </xf>
    <xf numFmtId="0" fontId="51" fillId="17" borderId="1" xfId="0" applyFont="1" applyFill="1" applyBorder="1" applyProtection="1">
      <protection locked="0"/>
    </xf>
    <xf numFmtId="0" fontId="51" fillId="0" borderId="1" xfId="0" applyFont="1" applyBorder="1" applyAlignment="1" applyProtection="1">
      <alignment horizontal="center"/>
      <protection locked="0"/>
    </xf>
    <xf numFmtId="0" fontId="51" fillId="0" borderId="2" xfId="0" applyFont="1" applyBorder="1" applyProtection="1">
      <protection locked="0"/>
    </xf>
    <xf numFmtId="169" fontId="51" fillId="12" borderId="1" xfId="1" applyNumberFormat="1" applyFont="1" applyFill="1" applyBorder="1" applyAlignment="1" applyProtection="1">
      <alignment horizontal="center"/>
    </xf>
    <xf numFmtId="170" fontId="51" fillId="12" borderId="1" xfId="0" applyNumberFormat="1" applyFont="1" applyFill="1" applyBorder="1" applyAlignment="1">
      <alignment horizontal="center"/>
    </xf>
    <xf numFmtId="43" fontId="51" fillId="12" borderId="1" xfId="1" applyFont="1" applyFill="1" applyBorder="1" applyAlignment="1" applyProtection="1">
      <alignment horizontal="center"/>
    </xf>
    <xf numFmtId="0" fontId="52" fillId="14" borderId="1" xfId="0" applyFont="1" applyFill="1" applyBorder="1"/>
    <xf numFmtId="1" fontId="53" fillId="14" borderId="1" xfId="0" applyNumberFormat="1" applyFont="1" applyFill="1" applyBorder="1" applyAlignment="1">
      <alignment horizontal="center"/>
    </xf>
    <xf numFmtId="0" fontId="53" fillId="14" borderId="1" xfId="0" applyFont="1" applyFill="1" applyBorder="1" applyAlignment="1">
      <alignment horizontal="center"/>
    </xf>
    <xf numFmtId="2" fontId="53" fillId="14" borderId="1" xfId="2" applyNumberFormat="1" applyFont="1" applyFill="1" applyBorder="1" applyAlignment="1" applyProtection="1">
      <alignment horizontal="center"/>
    </xf>
    <xf numFmtId="2" fontId="53" fillId="14" borderId="1" xfId="0" applyNumberFormat="1" applyFont="1" applyFill="1" applyBorder="1" applyAlignment="1">
      <alignment horizontal="center"/>
    </xf>
    <xf numFmtId="0" fontId="33" fillId="0" borderId="0" xfId="0" applyFont="1" applyAlignment="1">
      <alignment horizontal="left" vertical="center"/>
    </xf>
    <xf numFmtId="0" fontId="29" fillId="0" borderId="0" xfId="0" applyFont="1" applyAlignment="1">
      <alignment horizontal="justify" vertical="center"/>
    </xf>
    <xf numFmtId="0" fontId="54" fillId="0" borderId="0" xfId="0" applyFont="1"/>
    <xf numFmtId="0" fontId="55" fillId="0" borderId="0" xfId="0" applyFont="1"/>
    <xf numFmtId="0" fontId="56" fillId="0" borderId="0" xfId="0" applyFont="1" applyAlignment="1">
      <alignment wrapText="1"/>
    </xf>
    <xf numFmtId="0" fontId="56" fillId="0" borderId="0" xfId="0" applyFont="1"/>
    <xf numFmtId="0" fontId="0" fillId="0" borderId="1" xfId="0" applyBorder="1" applyAlignment="1">
      <alignment horizontal="right"/>
    </xf>
    <xf numFmtId="0" fontId="0" fillId="5" borderId="1" xfId="0" applyFill="1" applyBorder="1"/>
    <xf numFmtId="0" fontId="0" fillId="7" borderId="1" xfId="0" applyFill="1" applyBorder="1" applyProtection="1">
      <protection locked="0"/>
    </xf>
    <xf numFmtId="0" fontId="0" fillId="0" borderId="0" xfId="0" applyProtection="1">
      <protection locked="0"/>
    </xf>
    <xf numFmtId="0" fontId="56" fillId="0" borderId="0" xfId="0" applyFont="1" applyAlignment="1">
      <alignment vertical="top" wrapText="1"/>
    </xf>
    <xf numFmtId="0" fontId="57" fillId="0" borderId="0" xfId="0" applyFont="1" applyAlignment="1">
      <alignment vertical="top" wrapText="1"/>
    </xf>
    <xf numFmtId="167" fontId="0" fillId="7" borderId="1" xfId="5" applyNumberFormat="1" applyFont="1" applyFill="1" applyBorder="1" applyProtection="1">
      <protection locked="0"/>
    </xf>
    <xf numFmtId="0" fontId="56" fillId="0" borderId="0" xfId="0" applyFont="1" applyAlignment="1">
      <alignment horizontal="left"/>
    </xf>
    <xf numFmtId="172" fontId="0" fillId="18" borderId="1" xfId="6" applyNumberFormat="1" applyFont="1" applyFill="1" applyBorder="1" applyProtection="1"/>
    <xf numFmtId="0" fontId="58" fillId="0" borderId="0" xfId="0" applyFont="1"/>
    <xf numFmtId="0" fontId="59" fillId="11" borderId="57" xfId="0" applyFont="1" applyFill="1" applyBorder="1" applyAlignment="1">
      <alignment horizontal="center" vertical="center" wrapText="1"/>
    </xf>
    <xf numFmtId="0" fontId="59" fillId="10" borderId="57" xfId="0" applyFont="1" applyFill="1" applyBorder="1" applyAlignment="1">
      <alignment horizontal="center" vertical="center"/>
    </xf>
    <xf numFmtId="0" fontId="59" fillId="16" borderId="1" xfId="0" applyFont="1" applyFill="1" applyBorder="1" applyAlignment="1">
      <alignment horizontal="center" vertical="center"/>
    </xf>
    <xf numFmtId="0" fontId="61" fillId="17" borderId="1" xfId="0" applyFont="1" applyFill="1" applyBorder="1" applyProtection="1">
      <protection locked="0"/>
    </xf>
    <xf numFmtId="173" fontId="61" fillId="0" borderId="1" xfId="5" applyNumberFormat="1" applyFont="1" applyFill="1" applyBorder="1" applyAlignment="1" applyProtection="1">
      <alignment horizontal="center"/>
      <protection locked="0"/>
    </xf>
    <xf numFmtId="167" fontId="61" fillId="0" borderId="1" xfId="5" applyNumberFormat="1" applyFont="1" applyBorder="1" applyAlignment="1" applyProtection="1">
      <alignment horizontal="center"/>
      <protection locked="0"/>
    </xf>
    <xf numFmtId="167" fontId="61" fillId="0" borderId="1" xfId="5" applyNumberFormat="1" applyFont="1" applyFill="1" applyBorder="1" applyAlignment="1" applyProtection="1">
      <alignment horizontal="center"/>
      <protection locked="0"/>
    </xf>
    <xf numFmtId="169" fontId="61" fillId="18" borderId="1" xfId="6" applyNumberFormat="1" applyFont="1" applyFill="1" applyBorder="1" applyAlignment="1" applyProtection="1">
      <alignment horizontal="center"/>
    </xf>
    <xf numFmtId="173" fontId="61" fillId="18" borderId="1" xfId="5" applyNumberFormat="1" applyFont="1" applyFill="1" applyBorder="1" applyAlignment="1" applyProtection="1">
      <alignment horizontal="center"/>
    </xf>
    <xf numFmtId="167" fontId="61" fillId="18" borderId="1" xfId="5" applyNumberFormat="1" applyFont="1" applyFill="1" applyBorder="1" applyAlignment="1" applyProtection="1">
      <alignment horizontal="center"/>
    </xf>
    <xf numFmtId="0" fontId="50" fillId="7" borderId="1" xfId="0" applyFont="1" applyFill="1" applyBorder="1"/>
    <xf numFmtId="173" fontId="61" fillId="0" borderId="1" xfId="5" applyNumberFormat="1" applyFont="1" applyBorder="1" applyAlignment="1" applyProtection="1">
      <alignment horizontal="center"/>
      <protection locked="0"/>
    </xf>
    <xf numFmtId="0" fontId="50" fillId="10" borderId="1" xfId="0" applyFont="1" applyFill="1" applyBorder="1"/>
    <xf numFmtId="0" fontId="51" fillId="17" borderId="1" xfId="0" applyFont="1" applyFill="1" applyBorder="1"/>
    <xf numFmtId="0" fontId="51" fillId="0" borderId="1" xfId="0" applyFont="1" applyBorder="1" applyAlignment="1">
      <alignment horizontal="center"/>
    </xf>
    <xf numFmtId="0" fontId="51" fillId="0" borderId="2" xfId="0" applyFont="1" applyBorder="1"/>
    <xf numFmtId="169" fontId="51" fillId="12" borderId="1" xfId="6" applyNumberFormat="1" applyFont="1" applyFill="1" applyBorder="1" applyAlignment="1" applyProtection="1">
      <alignment horizontal="center"/>
    </xf>
    <xf numFmtId="43" fontId="51" fillId="12" borderId="1" xfId="6" applyFont="1" applyFill="1" applyBorder="1" applyAlignment="1" applyProtection="1">
      <alignment horizontal="center"/>
    </xf>
    <xf numFmtId="167" fontId="53" fillId="14" borderId="1" xfId="5" applyNumberFormat="1" applyFont="1" applyFill="1" applyBorder="1" applyAlignment="1" applyProtection="1">
      <alignment horizontal="center"/>
    </xf>
    <xf numFmtId="173" fontId="53" fillId="14" borderId="1" xfId="5" applyNumberFormat="1" applyFont="1" applyFill="1" applyBorder="1" applyAlignment="1" applyProtection="1">
      <alignment horizontal="center"/>
    </xf>
    <xf numFmtId="0" fontId="62" fillId="0" borderId="0" xfId="0" applyFont="1"/>
    <xf numFmtId="0" fontId="33" fillId="0" borderId="0" xfId="0" applyFont="1" applyAlignment="1">
      <alignment horizontal="left"/>
    </xf>
    <xf numFmtId="0" fontId="63" fillId="0" borderId="0" xfId="0" applyFont="1"/>
    <xf numFmtId="0" fontId="64" fillId="0" borderId="0" xfId="0" applyFont="1"/>
    <xf numFmtId="0" fontId="65" fillId="0" borderId="0" xfId="0" applyFont="1"/>
    <xf numFmtId="0" fontId="68" fillId="0" borderId="0" xfId="0" applyFont="1" applyAlignment="1">
      <alignment vertical="center"/>
    </xf>
    <xf numFmtId="0" fontId="69" fillId="0" borderId="0" xfId="0" applyFont="1" applyAlignment="1">
      <alignment vertical="center"/>
    </xf>
    <xf numFmtId="9" fontId="69" fillId="0" borderId="0" xfId="0" applyNumberFormat="1" applyFont="1" applyAlignment="1">
      <alignment horizontal="right" vertical="center"/>
    </xf>
    <xf numFmtId="0" fontId="70" fillId="0" borderId="0" xfId="0" applyFont="1"/>
    <xf numFmtId="0" fontId="68" fillId="0" borderId="1" xfId="0" applyFont="1" applyBorder="1" applyAlignment="1">
      <alignment vertical="center"/>
    </xf>
    <xf numFmtId="0" fontId="69" fillId="0" borderId="1" xfId="0" applyFont="1" applyBorder="1" applyAlignment="1">
      <alignment vertical="center"/>
    </xf>
    <xf numFmtId="9" fontId="69" fillId="0" borderId="1" xfId="0" applyNumberFormat="1" applyFont="1" applyBorder="1" applyAlignment="1">
      <alignment horizontal="right" vertical="center"/>
    </xf>
    <xf numFmtId="0" fontId="69" fillId="0" borderId="0" xfId="0" applyFont="1" applyAlignment="1">
      <alignment horizontal="left" vertical="center" indent="5"/>
    </xf>
    <xf numFmtId="0" fontId="0" fillId="5" borderId="1" xfId="0" applyFill="1" applyBorder="1" applyProtection="1">
      <protection locked="0"/>
    </xf>
    <xf numFmtId="9" fontId="0" fillId="7" borderId="1" xfId="0" applyNumberFormat="1" applyFill="1" applyBorder="1" applyProtection="1">
      <protection locked="0"/>
    </xf>
    <xf numFmtId="172" fontId="36" fillId="0" borderId="0" xfId="6" applyNumberFormat="1" applyFont="1" applyFill="1" applyBorder="1" applyAlignment="1" applyProtection="1">
      <alignment horizontal="right"/>
    </xf>
    <xf numFmtId="172" fontId="36" fillId="0" borderId="0" xfId="6" applyNumberFormat="1" applyFont="1" applyFill="1" applyBorder="1" applyProtection="1">
      <protection locked="0"/>
    </xf>
    <xf numFmtId="0" fontId="59" fillId="11" borderId="2" xfId="0" applyFont="1" applyFill="1" applyBorder="1" applyAlignment="1">
      <alignment horizontal="center" vertical="center" wrapText="1"/>
    </xf>
    <xf numFmtId="0" fontId="59" fillId="11" borderId="1" xfId="0" applyFont="1" applyFill="1" applyBorder="1" applyAlignment="1">
      <alignment horizontal="center" vertical="center" wrapText="1"/>
    </xf>
    <xf numFmtId="167" fontId="61" fillId="0" borderId="1" xfId="5" applyNumberFormat="1" applyFont="1" applyFill="1" applyBorder="1" applyAlignment="1" applyProtection="1">
      <alignment horizontal="center"/>
    </xf>
    <xf numFmtId="171" fontId="53" fillId="14" borderId="1" xfId="5" applyFont="1" applyFill="1" applyBorder="1" applyAlignment="1" applyProtection="1">
      <alignment horizontal="center"/>
    </xf>
    <xf numFmtId="0" fontId="0" fillId="7" borderId="0" xfId="0" applyFill="1" applyProtection="1">
      <protection locked="0"/>
    </xf>
    <xf numFmtId="0" fontId="36" fillId="0" borderId="0" xfId="0" applyFont="1" applyAlignment="1">
      <alignment horizontal="right"/>
    </xf>
    <xf numFmtId="0" fontId="72" fillId="0" borderId="0" xfId="0" applyFont="1"/>
    <xf numFmtId="0" fontId="73" fillId="0" borderId="0" xfId="0" applyFont="1"/>
    <xf numFmtId="0" fontId="74" fillId="0" borderId="1" xfId="0" applyFont="1" applyBorder="1" applyAlignment="1">
      <alignment horizontal="center" vertical="center" wrapText="1"/>
    </xf>
    <xf numFmtId="0" fontId="75" fillId="0" borderId="56" xfId="0" applyFont="1" applyBorder="1" applyAlignment="1">
      <alignment horizontal="center"/>
    </xf>
    <xf numFmtId="0" fontId="74" fillId="0" borderId="1" xfId="0" applyFont="1" applyBorder="1" applyAlignment="1">
      <alignment horizontal="left" vertical="center" indent="3"/>
    </xf>
    <xf numFmtId="174" fontId="70" fillId="0" borderId="1" xfId="5" applyNumberFormat="1" applyFont="1" applyBorder="1" applyAlignment="1" applyProtection="1">
      <alignment horizontal="center" vertical="center"/>
    </xf>
    <xf numFmtId="0" fontId="75" fillId="0" borderId="1" xfId="0" applyFont="1" applyBorder="1" applyAlignment="1">
      <alignment horizontal="left" indent="2"/>
    </xf>
    <xf numFmtId="171" fontId="64" fillId="0" borderId="1" xfId="5" applyFont="1" applyBorder="1" applyProtection="1"/>
    <xf numFmtId="0" fontId="64" fillId="0" borderId="1" xfId="0" applyFont="1" applyBorder="1"/>
    <xf numFmtId="0" fontId="74" fillId="0" borderId="1" xfId="0" applyFont="1" applyBorder="1" applyAlignment="1">
      <alignment horizontal="left" vertical="center" indent="2"/>
    </xf>
    <xf numFmtId="167" fontId="64" fillId="0" borderId="1" xfId="5" applyNumberFormat="1" applyFont="1" applyBorder="1" applyProtection="1"/>
    <xf numFmtId="0" fontId="75" fillId="0" borderId="1" xfId="0" applyFont="1" applyBorder="1" applyAlignment="1">
      <alignment horizontal="left" indent="3"/>
    </xf>
    <xf numFmtId="174" fontId="70" fillId="0" borderId="1" xfId="5" applyNumberFormat="1" applyFont="1" applyFill="1" applyBorder="1" applyAlignment="1" applyProtection="1">
      <alignment horizontal="center" vertical="center"/>
    </xf>
    <xf numFmtId="0" fontId="70" fillId="0" borderId="0" xfId="0" applyFont="1" applyAlignment="1">
      <alignment horizontal="justify" vertical="center"/>
    </xf>
    <xf numFmtId="0" fontId="75" fillId="0" borderId="1" xfId="0" applyFont="1" applyBorder="1"/>
    <xf numFmtId="173" fontId="74" fillId="0" borderId="1" xfId="5" applyNumberFormat="1" applyFont="1" applyBorder="1" applyAlignment="1" applyProtection="1">
      <alignment horizontal="justify" vertical="center"/>
    </xf>
    <xf numFmtId="173" fontId="64" fillId="0" borderId="1" xfId="5" applyNumberFormat="1" applyFont="1" applyBorder="1" applyProtection="1"/>
    <xf numFmtId="0" fontId="20" fillId="19" borderId="37" xfId="0" applyFont="1" applyFill="1" applyBorder="1" applyAlignment="1">
      <alignment horizontal="center" vertical="center" wrapText="1"/>
    </xf>
    <xf numFmtId="0" fontId="20" fillId="19" borderId="17" xfId="0" applyFont="1" applyFill="1" applyBorder="1" applyAlignment="1">
      <alignment horizontal="center" vertical="center" wrapText="1"/>
    </xf>
    <xf numFmtId="0" fontId="15" fillId="4" borderId="37" xfId="0" applyFont="1" applyFill="1" applyBorder="1" applyAlignment="1" applyProtection="1">
      <alignment vertical="center" wrapText="1"/>
      <protection locked="0"/>
    </xf>
    <xf numFmtId="0" fontId="15" fillId="4" borderId="17" xfId="0" applyFont="1" applyFill="1" applyBorder="1" applyAlignment="1" applyProtection="1">
      <alignment vertical="center" wrapText="1"/>
      <protection locked="0"/>
    </xf>
    <xf numFmtId="0" fontId="15" fillId="4" borderId="38" xfId="0" applyFont="1" applyFill="1" applyBorder="1" applyAlignment="1" applyProtection="1">
      <alignment vertical="center" wrapText="1"/>
      <protection locked="0"/>
    </xf>
    <xf numFmtId="0" fontId="15" fillId="4" borderId="31" xfId="0" applyFont="1" applyFill="1" applyBorder="1" applyAlignment="1" applyProtection="1">
      <alignment vertical="center" wrapText="1"/>
      <protection locked="0"/>
    </xf>
    <xf numFmtId="0" fontId="15" fillId="4" borderId="33" xfId="0" applyFont="1" applyFill="1" applyBorder="1" applyAlignment="1" applyProtection="1">
      <alignment vertical="center" wrapText="1"/>
      <protection locked="0"/>
    </xf>
    <xf numFmtId="0" fontId="0" fillId="0" borderId="1" xfId="0" applyBorder="1" applyAlignment="1">
      <alignment horizontal="center" vertical="center"/>
    </xf>
    <xf numFmtId="0" fontId="3" fillId="21"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40" fillId="0" borderId="0" xfId="0" applyFont="1" applyAlignment="1">
      <alignment vertical="center" wrapText="1"/>
    </xf>
    <xf numFmtId="0" fontId="3" fillId="20" borderId="1" xfId="0" applyFont="1" applyFill="1" applyBorder="1" applyAlignment="1">
      <alignment horizontal="center" vertical="center" wrapText="1"/>
    </xf>
    <xf numFmtId="0" fontId="0" fillId="0" borderId="0" xfId="0" applyAlignment="1">
      <alignment vertical="center" wrapText="1"/>
    </xf>
    <xf numFmtId="0" fontId="18" fillId="4" borderId="33" xfId="0" applyFont="1" applyFill="1" applyBorder="1" applyAlignment="1" applyProtection="1">
      <alignment vertical="center" wrapText="1"/>
      <protection locked="0"/>
    </xf>
    <xf numFmtId="175" fontId="21" fillId="4" borderId="16" xfId="0" applyNumberFormat="1" applyFont="1" applyFill="1" applyBorder="1" applyAlignment="1" applyProtection="1">
      <alignment vertical="justify"/>
      <protection locked="0"/>
    </xf>
    <xf numFmtId="0" fontId="18" fillId="4" borderId="31" xfId="0" applyFont="1" applyFill="1" applyBorder="1" applyAlignment="1" applyProtection="1">
      <alignment vertical="center" wrapText="1"/>
      <protection locked="0"/>
    </xf>
    <xf numFmtId="0" fontId="18" fillId="4" borderId="32" xfId="0" applyFont="1" applyFill="1" applyBorder="1" applyAlignment="1" applyProtection="1">
      <alignment vertical="center" wrapText="1"/>
      <protection locked="0"/>
    </xf>
    <xf numFmtId="0" fontId="18" fillId="4" borderId="38" xfId="0" applyFont="1" applyFill="1" applyBorder="1" applyAlignment="1" applyProtection="1">
      <alignment vertical="center" wrapText="1"/>
      <protection locked="0"/>
    </xf>
    <xf numFmtId="0" fontId="18" fillId="4" borderId="71" xfId="0" applyFont="1" applyFill="1" applyBorder="1" applyAlignment="1" applyProtection="1">
      <alignment vertical="center" wrapText="1"/>
      <protection locked="0"/>
    </xf>
    <xf numFmtId="0" fontId="18" fillId="4" borderId="20" xfId="0" applyFont="1" applyFill="1" applyBorder="1" applyAlignment="1" applyProtection="1">
      <alignment vertical="center" wrapText="1"/>
      <protection locked="0"/>
    </xf>
    <xf numFmtId="166" fontId="21" fillId="4" borderId="31" xfId="1" applyNumberFormat="1" applyFont="1" applyFill="1" applyBorder="1" applyAlignment="1" applyProtection="1">
      <alignment vertical="justify"/>
      <protection locked="0"/>
    </xf>
    <xf numFmtId="166" fontId="21" fillId="4" borderId="32" xfId="1" applyNumberFormat="1" applyFont="1" applyFill="1" applyBorder="1" applyAlignment="1" applyProtection="1">
      <alignment vertical="justify"/>
      <protection locked="0"/>
    </xf>
    <xf numFmtId="0" fontId="0" fillId="0" borderId="21" xfId="0" applyBorder="1"/>
    <xf numFmtId="0" fontId="15" fillId="4" borderId="71" xfId="0" applyFont="1" applyFill="1" applyBorder="1" applyAlignment="1" applyProtection="1">
      <alignment vertical="center" wrapText="1"/>
      <protection locked="0"/>
    </xf>
    <xf numFmtId="0" fontId="13" fillId="4" borderId="71" xfId="0" applyFont="1" applyFill="1" applyBorder="1" applyAlignment="1" applyProtection="1">
      <alignment vertical="justify"/>
      <protection locked="0"/>
    </xf>
    <xf numFmtId="0" fontId="13" fillId="4" borderId="20" xfId="0" applyFont="1" applyFill="1" applyBorder="1" applyAlignment="1" applyProtection="1">
      <alignment vertical="justify"/>
      <protection locked="0"/>
    </xf>
    <xf numFmtId="0" fontId="0" fillId="0" borderId="19" xfId="0" applyBorder="1" applyAlignment="1">
      <alignment wrapText="1"/>
    </xf>
    <xf numFmtId="0" fontId="0" fillId="0" borderId="0" xfId="0" applyAlignment="1">
      <alignment horizontal="left" vertical="top" wrapText="1"/>
    </xf>
    <xf numFmtId="0" fontId="5" fillId="7" borderId="1" xfId="0" applyFont="1" applyFill="1" applyBorder="1" applyAlignment="1">
      <alignment horizontal="left" vertical="center"/>
    </xf>
    <xf numFmtId="0" fontId="7" fillId="0" borderId="0" xfId="0" applyFont="1" applyAlignment="1">
      <alignment horizontal="left" vertical="center" wrapText="1"/>
    </xf>
    <xf numFmtId="0" fontId="77" fillId="0" borderId="0" xfId="0" applyFont="1" applyAlignment="1">
      <alignment horizontal="left" vertical="center" wrapText="1"/>
    </xf>
    <xf numFmtId="0" fontId="5" fillId="7" borderId="2" xfId="0" applyFont="1" applyFill="1" applyBorder="1" applyAlignment="1">
      <alignment horizontal="left" vertical="center" wrapText="1"/>
    </xf>
    <xf numFmtId="0" fontId="5" fillId="7" borderId="68" xfId="0" applyFont="1" applyFill="1" applyBorder="1" applyAlignment="1">
      <alignment horizontal="left" vertical="center"/>
    </xf>
    <xf numFmtId="0" fontId="5" fillId="7" borderId="3" xfId="0" applyFont="1" applyFill="1" applyBorder="1" applyAlignment="1">
      <alignment horizontal="left" vertical="center"/>
    </xf>
    <xf numFmtId="0" fontId="18" fillId="4" borderId="1" xfId="0" applyFont="1" applyFill="1" applyBorder="1" applyAlignment="1" applyProtection="1">
      <alignment horizontal="left" vertical="center" wrapText="1"/>
      <protection locked="0"/>
    </xf>
    <xf numFmtId="164" fontId="21" fillId="4" borderId="67" xfId="0" applyNumberFormat="1" applyFont="1" applyFill="1" applyBorder="1" applyAlignment="1" applyProtection="1">
      <alignment horizontal="right" vertical="justify"/>
      <protection locked="0"/>
    </xf>
    <xf numFmtId="164" fontId="21" fillId="4" borderId="31" xfId="0" applyNumberFormat="1" applyFont="1" applyFill="1" applyBorder="1" applyAlignment="1" applyProtection="1">
      <alignment horizontal="right" vertical="justify"/>
      <protection locked="0"/>
    </xf>
    <xf numFmtId="164" fontId="21" fillId="4" borderId="32" xfId="0" applyNumberFormat="1" applyFont="1" applyFill="1" applyBorder="1" applyAlignment="1" applyProtection="1">
      <alignment horizontal="right" vertical="justify"/>
      <protection locked="0"/>
    </xf>
    <xf numFmtId="0" fontId="21" fillId="4" borderId="6" xfId="0" applyFont="1" applyFill="1" applyBorder="1" applyAlignment="1" applyProtection="1">
      <alignment horizontal="center" vertical="justify"/>
      <protection locked="0"/>
    </xf>
    <xf numFmtId="0" fontId="21" fillId="4" borderId="7" xfId="0" applyFont="1" applyFill="1" applyBorder="1" applyAlignment="1" applyProtection="1">
      <alignment horizontal="center" vertical="justify"/>
      <protection locked="0"/>
    </xf>
    <xf numFmtId="0" fontId="21" fillId="4" borderId="63" xfId="0" applyFont="1" applyFill="1" applyBorder="1" applyAlignment="1" applyProtection="1">
      <alignment horizontal="center" vertical="justify"/>
      <protection locked="0"/>
    </xf>
    <xf numFmtId="0" fontId="18" fillId="4" borderId="37" xfId="0" applyFont="1" applyFill="1" applyBorder="1" applyAlignment="1" applyProtection="1">
      <alignment vertical="center" wrapText="1"/>
      <protection locked="0"/>
    </xf>
    <xf numFmtId="0" fontId="18" fillId="4" borderId="17" xfId="0" applyFont="1" applyFill="1" applyBorder="1" applyAlignment="1" applyProtection="1">
      <alignment vertical="center" wrapText="1"/>
      <protection locked="0"/>
    </xf>
    <xf numFmtId="0" fontId="18" fillId="4" borderId="18" xfId="0" applyFont="1" applyFill="1" applyBorder="1" applyAlignment="1" applyProtection="1">
      <alignment vertical="center" wrapText="1"/>
      <protection locked="0"/>
    </xf>
    <xf numFmtId="0" fontId="18" fillId="4" borderId="38" xfId="0" applyFont="1" applyFill="1" applyBorder="1" applyAlignment="1" applyProtection="1">
      <alignment vertical="center" wrapText="1"/>
      <protection locked="0"/>
    </xf>
    <xf numFmtId="0" fontId="18" fillId="4" borderId="31" xfId="0" applyFont="1" applyFill="1" applyBorder="1" applyAlignment="1" applyProtection="1">
      <alignment vertical="center" wrapText="1"/>
      <protection locked="0"/>
    </xf>
    <xf numFmtId="0" fontId="18" fillId="4" borderId="32" xfId="0" applyFont="1" applyFill="1" applyBorder="1" applyAlignment="1" applyProtection="1">
      <alignment vertical="center" wrapText="1"/>
      <protection locked="0"/>
    </xf>
    <xf numFmtId="165" fontId="21" fillId="4" borderId="17" xfId="0" applyNumberFormat="1" applyFont="1" applyFill="1" applyBorder="1" applyAlignment="1" applyProtection="1">
      <alignment horizontal="center" vertical="justify"/>
      <protection locked="0"/>
    </xf>
    <xf numFmtId="165" fontId="21" fillId="4" borderId="18" xfId="0" applyNumberFormat="1" applyFont="1" applyFill="1" applyBorder="1" applyAlignment="1" applyProtection="1">
      <alignment horizontal="center" vertical="justify"/>
      <protection locked="0"/>
    </xf>
    <xf numFmtId="0" fontId="18" fillId="4" borderId="8" xfId="0" applyFont="1" applyFill="1" applyBorder="1" applyAlignment="1" applyProtection="1">
      <alignment vertical="center" wrapText="1"/>
      <protection locked="0"/>
    </xf>
    <xf numFmtId="0" fontId="18" fillId="4" borderId="9"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18" fillId="4" borderId="12" xfId="0" applyFont="1" applyFill="1" applyBorder="1" applyAlignment="1" applyProtection="1">
      <alignment vertical="center" wrapText="1"/>
      <protection locked="0"/>
    </xf>
    <xf numFmtId="0" fontId="18" fillId="4" borderId="69" xfId="0" applyFont="1" applyFill="1" applyBorder="1" applyAlignment="1" applyProtection="1">
      <alignment vertical="center" wrapText="1"/>
      <protection locked="0"/>
    </xf>
    <xf numFmtId="0" fontId="18" fillId="4" borderId="70" xfId="0" applyFont="1" applyFill="1" applyBorder="1" applyAlignment="1" applyProtection="1">
      <alignment vertical="center" wrapText="1"/>
      <protection locked="0"/>
    </xf>
    <xf numFmtId="14" fontId="21" fillId="4" borderId="8" xfId="0" applyNumberFormat="1" applyFont="1" applyFill="1" applyBorder="1" applyAlignment="1" applyProtection="1">
      <alignment vertical="justify"/>
      <protection locked="0"/>
    </xf>
    <xf numFmtId="14" fontId="21" fillId="4" borderId="9" xfId="0" applyNumberFormat="1" applyFont="1" applyFill="1" applyBorder="1" applyAlignment="1" applyProtection="1">
      <alignment vertical="justify"/>
      <protection locked="0"/>
    </xf>
    <xf numFmtId="14" fontId="21" fillId="4" borderId="10" xfId="0" applyNumberFormat="1" applyFont="1" applyFill="1" applyBorder="1" applyAlignment="1" applyProtection="1">
      <alignment vertical="justify"/>
      <protection locked="0"/>
    </xf>
    <xf numFmtId="14" fontId="21" fillId="4" borderId="64" xfId="0" applyNumberFormat="1" applyFont="1" applyFill="1" applyBorder="1" applyAlignment="1" applyProtection="1">
      <alignment vertical="justify"/>
      <protection locked="0"/>
    </xf>
    <xf numFmtId="14" fontId="21" fillId="4" borderId="65" xfId="0" applyNumberFormat="1" applyFont="1" applyFill="1" applyBorder="1" applyAlignment="1" applyProtection="1">
      <alignment vertical="justify"/>
      <protection locked="0"/>
    </xf>
    <xf numFmtId="14" fontId="21" fillId="4" borderId="66" xfId="0" applyNumberFormat="1" applyFont="1" applyFill="1" applyBorder="1" applyAlignment="1" applyProtection="1">
      <alignment vertical="justify"/>
      <protection locked="0"/>
    </xf>
    <xf numFmtId="0" fontId="21" fillId="4" borderId="12" xfId="0" applyFont="1" applyFill="1" applyBorder="1" applyAlignment="1" applyProtection="1">
      <alignment vertical="justify"/>
      <protection locked="0"/>
    </xf>
    <xf numFmtId="0" fontId="21" fillId="4" borderId="69" xfId="0" applyFont="1" applyFill="1" applyBorder="1" applyAlignment="1" applyProtection="1">
      <alignment vertical="justify"/>
      <protection locked="0"/>
    </xf>
    <xf numFmtId="0" fontId="21" fillId="4" borderId="70" xfId="0" applyFont="1" applyFill="1" applyBorder="1" applyAlignment="1" applyProtection="1">
      <alignment vertical="justify"/>
      <protection locked="0"/>
    </xf>
    <xf numFmtId="175" fontId="21" fillId="4" borderId="64" xfId="0" applyNumberFormat="1" applyFont="1" applyFill="1" applyBorder="1" applyAlignment="1" applyProtection="1">
      <alignment horizontal="right" vertical="justify"/>
      <protection locked="0"/>
    </xf>
    <xf numFmtId="175" fontId="21" fillId="4" borderId="65" xfId="0" applyNumberFormat="1" applyFont="1" applyFill="1" applyBorder="1" applyAlignment="1" applyProtection="1">
      <alignment horizontal="right" vertical="justify"/>
      <protection locked="0"/>
    </xf>
    <xf numFmtId="175" fontId="21" fillId="4" borderId="66" xfId="0" applyNumberFormat="1" applyFont="1" applyFill="1" applyBorder="1" applyAlignment="1" applyProtection="1">
      <alignment horizontal="right" vertical="justify"/>
      <protection locked="0"/>
    </xf>
    <xf numFmtId="0" fontId="15" fillId="4" borderId="6" xfId="2" applyNumberFormat="1" applyFont="1" applyFill="1" applyBorder="1" applyAlignment="1" applyProtection="1">
      <alignment vertical="center" wrapText="1"/>
      <protection locked="0"/>
    </xf>
    <xf numFmtId="0" fontId="15" fillId="4" borderId="5" xfId="2" applyNumberFormat="1" applyFont="1" applyFill="1" applyBorder="1" applyAlignment="1" applyProtection="1">
      <alignment vertical="center" wrapText="1"/>
      <protection locked="0"/>
    </xf>
    <xf numFmtId="0" fontId="18" fillId="4" borderId="6" xfId="0" applyFont="1" applyFill="1" applyBorder="1" applyAlignment="1" applyProtection="1">
      <alignment vertical="center" wrapText="1"/>
      <protection locked="0"/>
    </xf>
    <xf numFmtId="0" fontId="18" fillId="4" borderId="7" xfId="0" applyFont="1" applyFill="1" applyBorder="1" applyAlignment="1" applyProtection="1">
      <alignment vertical="center" wrapText="1"/>
      <protection locked="0"/>
    </xf>
    <xf numFmtId="0" fontId="18" fillId="4" borderId="5" xfId="0" applyFont="1" applyFill="1" applyBorder="1" applyAlignment="1" applyProtection="1">
      <alignment vertical="center" wrapText="1"/>
      <protection locked="0"/>
    </xf>
    <xf numFmtId="0" fontId="18" fillId="4" borderId="64" xfId="0" applyFont="1" applyFill="1" applyBorder="1" applyAlignment="1" applyProtection="1">
      <alignment vertical="center" wrapText="1"/>
      <protection locked="0"/>
    </xf>
    <xf numFmtId="0" fontId="18" fillId="4" borderId="65" xfId="0" applyFont="1" applyFill="1" applyBorder="1" applyAlignment="1" applyProtection="1">
      <alignment vertical="center" wrapText="1"/>
      <protection locked="0"/>
    </xf>
    <xf numFmtId="0" fontId="18" fillId="4" borderId="66" xfId="0" applyFont="1" applyFill="1" applyBorder="1" applyAlignment="1" applyProtection="1">
      <alignment vertical="center" wrapText="1"/>
      <protection locked="0"/>
    </xf>
    <xf numFmtId="0" fontId="18" fillId="4" borderId="33"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168" fontId="3" fillId="10" borderId="50" xfId="0" applyNumberFormat="1" applyFont="1" applyFill="1" applyBorder="1" applyAlignment="1">
      <alignment horizontal="center" vertical="center" wrapText="1"/>
    </xf>
    <xf numFmtId="168" fontId="3" fillId="10" borderId="51" xfId="0" applyNumberFormat="1" applyFont="1" applyFill="1" applyBorder="1" applyAlignment="1">
      <alignment horizontal="center" vertical="center" wrapText="1"/>
    </xf>
    <xf numFmtId="168" fontId="3" fillId="10" borderId="52" xfId="0" applyNumberFormat="1" applyFont="1" applyFill="1" applyBorder="1" applyAlignment="1">
      <alignment horizontal="center" vertical="center" wrapText="1"/>
    </xf>
    <xf numFmtId="0" fontId="7" fillId="0" borderId="0" xfId="0" applyFont="1" applyAlignment="1">
      <alignment horizontal="center" vertical="center" wrapText="1"/>
    </xf>
    <xf numFmtId="0" fontId="0" fillId="3" borderId="1" xfId="0" applyFill="1" applyBorder="1" applyAlignment="1">
      <alignment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xf>
    <xf numFmtId="0" fontId="3" fillId="2" borderId="68" xfId="0" applyFont="1" applyFill="1" applyBorder="1" applyAlignment="1">
      <alignment horizontal="center"/>
    </xf>
    <xf numFmtId="0" fontId="3" fillId="2" borderId="3" xfId="0" applyFont="1" applyFill="1" applyBorder="1" applyAlignment="1">
      <alignment horizontal="center"/>
    </xf>
    <xf numFmtId="0" fontId="44" fillId="13" borderId="21" xfId="0" applyFont="1" applyFill="1" applyBorder="1" applyAlignment="1">
      <alignment horizontal="center" vertical="center" wrapText="1"/>
    </xf>
    <xf numFmtId="0" fontId="36" fillId="0" borderId="0" xfId="0" applyFont="1" applyAlignment="1">
      <alignment horizontal="left"/>
    </xf>
    <xf numFmtId="0" fontId="3" fillId="0" borderId="59" xfId="0" applyFont="1" applyBorder="1" applyAlignment="1" applyProtection="1">
      <alignment horizontal="left" vertical="top" wrapText="1"/>
      <protection locked="0"/>
    </xf>
    <xf numFmtId="0" fontId="3" fillId="0" borderId="6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3" fillId="0" borderId="61"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45" fillId="11" borderId="2" xfId="0" applyFont="1" applyFill="1" applyBorder="1" applyAlignment="1">
      <alignment horizontal="center" vertical="center" wrapText="1"/>
    </xf>
    <xf numFmtId="0" fontId="45" fillId="11" borderId="68" xfId="0" applyFont="1" applyFill="1" applyBorder="1" applyAlignment="1">
      <alignment horizontal="center" vertical="center" wrapText="1"/>
    </xf>
    <xf numFmtId="0" fontId="45" fillId="11" borderId="3" xfId="0" applyFont="1" applyFill="1" applyBorder="1" applyAlignment="1">
      <alignment horizontal="center" vertical="center" wrapText="1"/>
    </xf>
    <xf numFmtId="0" fontId="45" fillId="11" borderId="54" xfId="0" applyFont="1" applyFill="1" applyBorder="1" applyAlignment="1">
      <alignment horizontal="center" vertical="center" wrapText="1"/>
    </xf>
    <xf numFmtId="0" fontId="45" fillId="11" borderId="58" xfId="0" applyFont="1" applyFill="1" applyBorder="1" applyAlignment="1">
      <alignment horizontal="center" vertical="center" wrapText="1"/>
    </xf>
    <xf numFmtId="0" fontId="45" fillId="11" borderId="55" xfId="0" applyFont="1" applyFill="1" applyBorder="1" applyAlignment="1">
      <alignment horizontal="center" vertical="center" wrapText="1"/>
    </xf>
    <xf numFmtId="0" fontId="48" fillId="14" borderId="56" xfId="0" applyFont="1" applyFill="1" applyBorder="1" applyAlignment="1">
      <alignment horizontal="center" vertical="center" wrapText="1"/>
    </xf>
    <xf numFmtId="0" fontId="48" fillId="14" borderId="57" xfId="0" applyFont="1" applyFill="1" applyBorder="1" applyAlignment="1">
      <alignment horizontal="center" vertical="center" wrapText="1"/>
    </xf>
    <xf numFmtId="0" fontId="45" fillId="15" borderId="1" xfId="0" applyFont="1" applyFill="1" applyBorder="1" applyAlignment="1">
      <alignment horizontal="center" wrapText="1"/>
    </xf>
    <xf numFmtId="0" fontId="69" fillId="0" borderId="0" xfId="0" applyFont="1" applyAlignment="1">
      <alignment horizontal="justify" vertical="justify"/>
    </xf>
    <xf numFmtId="0" fontId="50" fillId="10" borderId="56" xfId="0" applyFont="1" applyFill="1" applyBorder="1" applyAlignment="1">
      <alignment horizontal="center"/>
    </xf>
    <xf numFmtId="0" fontId="50" fillId="7" borderId="56" xfId="0" applyFont="1" applyFill="1" applyBorder="1" applyAlignment="1">
      <alignment horizontal="center"/>
    </xf>
    <xf numFmtId="0" fontId="22" fillId="0" borderId="0" xfId="0" applyFont="1" applyAlignment="1">
      <alignment horizontal="center" vertical="center"/>
    </xf>
    <xf numFmtId="0" fontId="66" fillId="0" borderId="0" xfId="0" applyFont="1" applyAlignment="1">
      <alignment horizontal="justify" vertical="justify" wrapText="1"/>
    </xf>
    <xf numFmtId="0" fontId="69" fillId="0" borderId="0" xfId="0" applyFont="1" applyAlignment="1">
      <alignment horizontal="justify" vertical="center" wrapText="1"/>
    </xf>
    <xf numFmtId="0" fontId="7" fillId="0" borderId="0" xfId="0" applyFont="1" applyAlignment="1">
      <alignment horizontal="left" vertical="top" wrapText="1"/>
    </xf>
    <xf numFmtId="167" fontId="0" fillId="7" borderId="2" xfId="5" applyNumberFormat="1" applyFont="1" applyFill="1" applyBorder="1" applyAlignment="1" applyProtection="1">
      <alignment horizontal="center"/>
      <protection locked="0"/>
    </xf>
    <xf numFmtId="0" fontId="45" fillId="11" borderId="1" xfId="0" applyFont="1" applyFill="1" applyBorder="1" applyAlignment="1">
      <alignment horizontal="center" vertical="center" wrapText="1"/>
    </xf>
    <xf numFmtId="0" fontId="59" fillId="11" borderId="2" xfId="0" applyFont="1" applyFill="1" applyBorder="1" applyAlignment="1">
      <alignment horizontal="center" vertical="center" wrapText="1"/>
    </xf>
    <xf numFmtId="0" fontId="59" fillId="11" borderId="54" xfId="0" applyFont="1" applyFill="1" applyBorder="1" applyAlignment="1">
      <alignment horizontal="center" vertical="center" wrapText="1"/>
    </xf>
    <xf numFmtId="0" fontId="59" fillId="11" borderId="56" xfId="0" applyFont="1" applyFill="1" applyBorder="1" applyAlignment="1">
      <alignment horizontal="center" vertical="center" wrapText="1"/>
    </xf>
    <xf numFmtId="0" fontId="59" fillId="15" borderId="1" xfId="0" applyFont="1" applyFill="1" applyBorder="1" applyAlignment="1">
      <alignment horizontal="center" wrapText="1"/>
    </xf>
    <xf numFmtId="0" fontId="50" fillId="10" borderId="62" xfId="0" applyFont="1" applyFill="1" applyBorder="1" applyAlignment="1">
      <alignment horizontal="center"/>
    </xf>
    <xf numFmtId="0" fontId="50" fillId="10" borderId="57" xfId="0" applyFont="1" applyFill="1" applyBorder="1" applyAlignment="1">
      <alignment horizontal="center"/>
    </xf>
    <xf numFmtId="0" fontId="50" fillId="7" borderId="62" xfId="0" applyFont="1" applyFill="1" applyBorder="1" applyAlignment="1">
      <alignment horizontal="center"/>
    </xf>
    <xf numFmtId="0" fontId="50" fillId="7" borderId="57" xfId="0" applyFont="1" applyFill="1" applyBorder="1" applyAlignment="1">
      <alignment horizontal="center"/>
    </xf>
    <xf numFmtId="0" fontId="59" fillId="11" borderId="68" xfId="0" applyFont="1" applyFill="1" applyBorder="1" applyAlignment="1">
      <alignment horizontal="center" vertical="center" wrapText="1"/>
    </xf>
    <xf numFmtId="0" fontId="59" fillId="11" borderId="3" xfId="0" applyFont="1" applyFill="1" applyBorder="1" applyAlignment="1">
      <alignment horizontal="center" vertical="center" wrapText="1"/>
    </xf>
    <xf numFmtId="0" fontId="59" fillId="11" borderId="58" xfId="0" applyFont="1" applyFill="1" applyBorder="1" applyAlignment="1">
      <alignment horizontal="center" vertical="center" wrapText="1"/>
    </xf>
    <xf numFmtId="0" fontId="71" fillId="0" borderId="0" xfId="0" applyFont="1" applyAlignment="1">
      <alignment horizontal="left" vertical="center" wrapText="1"/>
    </xf>
    <xf numFmtId="0" fontId="64" fillId="0" borderId="0" xfId="0" applyFont="1" applyAlignment="1">
      <alignment horizontal="left" vertical="justify"/>
    </xf>
    <xf numFmtId="0" fontId="3" fillId="0" borderId="0" xfId="0" applyFont="1" applyFill="1" applyBorder="1"/>
    <xf numFmtId="0" fontId="80" fillId="0" borderId="0" xfId="0" applyFont="1" applyAlignment="1">
      <alignment horizontal="left" vertical="center"/>
    </xf>
    <xf numFmtId="14" fontId="21" fillId="4" borderId="74" xfId="0" applyNumberFormat="1" applyFont="1" applyFill="1" applyBorder="1" applyAlignment="1" applyProtection="1">
      <alignment vertical="justify"/>
      <protection locked="0"/>
    </xf>
    <xf numFmtId="14" fontId="21" fillId="4" borderId="75" xfId="0" applyNumberFormat="1" applyFont="1" applyFill="1" applyBorder="1" applyAlignment="1" applyProtection="1">
      <alignment vertical="justify"/>
      <protection locked="0"/>
    </xf>
    <xf numFmtId="14" fontId="21" fillId="4" borderId="76" xfId="0" applyNumberFormat="1" applyFont="1" applyFill="1" applyBorder="1" applyAlignment="1" applyProtection="1">
      <alignment vertical="justify"/>
      <protection locked="0"/>
    </xf>
    <xf numFmtId="0" fontId="0" fillId="0" borderId="0" xfId="0" applyProtection="1"/>
    <xf numFmtId="0" fontId="30" fillId="0" borderId="34" xfId="0" applyFont="1" applyBorder="1" applyAlignment="1" applyProtection="1">
      <alignment horizontal="center"/>
    </xf>
    <xf numFmtId="0" fontId="30" fillId="0" borderId="35" xfId="0" applyFont="1" applyBorder="1" applyAlignment="1" applyProtection="1">
      <alignment horizontal="center"/>
    </xf>
    <xf numFmtId="0" fontId="30" fillId="0" borderId="36" xfId="0" applyFont="1" applyBorder="1" applyAlignment="1" applyProtection="1">
      <alignment horizontal="center"/>
    </xf>
    <xf numFmtId="0" fontId="30" fillId="0" borderId="0" xfId="0" applyFont="1" applyAlignment="1" applyProtection="1">
      <alignment horizontal="center"/>
    </xf>
    <xf numFmtId="0" fontId="14" fillId="0" borderId="0" xfId="0" applyFont="1" applyAlignment="1" applyProtection="1">
      <alignment horizontal="left"/>
    </xf>
    <xf numFmtId="0" fontId="31" fillId="0" borderId="37" xfId="0" applyFont="1" applyBorder="1" applyAlignment="1" applyProtection="1">
      <alignment horizontal="center"/>
    </xf>
    <xf numFmtId="0" fontId="31" fillId="0" borderId="18" xfId="0" applyFont="1" applyBorder="1" applyAlignment="1" applyProtection="1">
      <alignment horizontal="center"/>
    </xf>
    <xf numFmtId="0" fontId="31" fillId="0" borderId="13" xfId="0" applyFont="1" applyBorder="1" applyAlignment="1" applyProtection="1">
      <alignment horizontal="right" vertical="center"/>
    </xf>
    <xf numFmtId="0" fontId="31" fillId="0" borderId="39" xfId="0" applyFont="1" applyBorder="1" applyAlignment="1" applyProtection="1">
      <alignment horizontal="right" vertical="center"/>
    </xf>
    <xf numFmtId="0" fontId="31" fillId="0" borderId="19" xfId="0" applyFont="1" applyBorder="1" applyAlignment="1" applyProtection="1">
      <alignment horizontal="right" vertical="center"/>
    </xf>
    <xf numFmtId="0" fontId="14" fillId="0" borderId="24" xfId="0" applyFont="1" applyBorder="1" applyAlignment="1" applyProtection="1">
      <alignment horizontal="left"/>
      <protection locked="0"/>
    </xf>
    <xf numFmtId="0" fontId="12" fillId="0" borderId="0" xfId="0" applyFont="1" applyAlignment="1" applyProtection="1">
      <alignment horizontal="left"/>
      <protection locked="0"/>
    </xf>
    <xf numFmtId="0" fontId="11" fillId="0" borderId="0" xfId="0" applyFont="1" applyProtection="1">
      <protection locked="0"/>
    </xf>
    <xf numFmtId="0" fontId="14" fillId="0" borderId="25" xfId="0" applyFont="1" applyBorder="1" applyAlignment="1" applyProtection="1">
      <alignment horizontal="left" vertical="top"/>
      <protection locked="0"/>
    </xf>
    <xf numFmtId="0" fontId="14" fillId="0" borderId="26" xfId="0" applyFont="1" applyBorder="1" applyAlignment="1" applyProtection="1">
      <alignment horizontal="left"/>
      <protection locked="0"/>
    </xf>
    <xf numFmtId="0" fontId="11" fillId="0" borderId="0" xfId="0" applyFont="1" applyAlignment="1" applyProtection="1">
      <alignment horizontal="center"/>
      <protection locked="0"/>
    </xf>
    <xf numFmtId="0" fontId="12" fillId="0" borderId="0" xfId="0" applyFont="1" applyAlignment="1" applyProtection="1">
      <alignment horizontal="left" vertical="top"/>
      <protection locked="0"/>
    </xf>
    <xf numFmtId="0" fontId="14" fillId="0" borderId="4" xfId="0" applyFont="1" applyBorder="1" applyAlignment="1" applyProtection="1">
      <alignment horizontal="center"/>
      <protection locked="0"/>
    </xf>
    <xf numFmtId="0" fontId="14" fillId="0" borderId="0" xfId="0" applyFont="1" applyAlignment="1" applyProtection="1">
      <alignment horizontal="right"/>
      <protection locked="0"/>
    </xf>
    <xf numFmtId="0" fontId="14" fillId="0" borderId="4"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13" fillId="0" borderId="0" xfId="0" applyFont="1" applyProtection="1">
      <protection locked="0"/>
    </xf>
    <xf numFmtId="0" fontId="16" fillId="0" borderId="0" xfId="3" applyNumberFormat="1" applyFont="1" applyFill="1" applyAlignment="1" applyProtection="1">
      <alignment vertical="center" wrapText="1"/>
      <protection locked="0"/>
    </xf>
    <xf numFmtId="0" fontId="17" fillId="0" borderId="0" xfId="3" applyNumberFormat="1" applyFont="1" applyAlignment="1" applyProtection="1">
      <alignment vertical="center" wrapText="1"/>
      <protection locked="0"/>
    </xf>
    <xf numFmtId="0" fontId="14" fillId="0" borderId="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2" fillId="0" borderId="6" xfId="0" applyFont="1" applyBorder="1" applyAlignment="1" applyProtection="1">
      <alignment vertical="center"/>
      <protection locked="0"/>
    </xf>
    <xf numFmtId="0" fontId="19" fillId="0" borderId="0" xfId="0" applyFont="1" applyProtection="1">
      <protection locked="0"/>
    </xf>
    <xf numFmtId="0" fontId="16" fillId="0" borderId="7" xfId="0" applyFont="1" applyBorder="1" applyAlignment="1" applyProtection="1">
      <alignment horizontal="center" vertical="center" wrapText="1"/>
      <protection locked="0"/>
    </xf>
    <xf numFmtId="0" fontId="76" fillId="0" borderId="8" xfId="0" applyFont="1" applyBorder="1" applyAlignment="1" applyProtection="1">
      <alignment vertical="top" wrapText="1"/>
      <protection locked="0"/>
    </xf>
    <xf numFmtId="0" fontId="76" fillId="0" borderId="11" xfId="0" applyFont="1" applyBorder="1" applyAlignment="1" applyProtection="1">
      <alignment vertical="top" wrapText="1"/>
      <protection locked="0"/>
    </xf>
    <xf numFmtId="0" fontId="14" fillId="0" borderId="7" xfId="0" applyFont="1" applyBorder="1" applyAlignment="1" applyProtection="1">
      <alignment horizontal="center" vertical="top" wrapText="1"/>
      <protection locked="0"/>
    </xf>
    <xf numFmtId="0" fontId="14" fillId="0" borderId="37" xfId="0" applyFont="1" applyBorder="1" applyAlignment="1" applyProtection="1">
      <alignment vertical="center"/>
      <protection locked="0"/>
    </xf>
    <xf numFmtId="0" fontId="14" fillId="0" borderId="38" xfId="0" applyFont="1" applyBorder="1" applyAlignment="1" applyProtection="1">
      <alignment vertical="justify"/>
      <protection locked="0"/>
    </xf>
    <xf numFmtId="0" fontId="14" fillId="0" borderId="71" xfId="0" applyFont="1" applyBorder="1" applyAlignment="1" applyProtection="1">
      <alignment vertical="justify" wrapText="1"/>
      <protection locked="0"/>
    </xf>
    <xf numFmtId="0" fontId="14" fillId="0" borderId="8" xfId="0" applyFont="1" applyBorder="1" applyAlignment="1" applyProtection="1">
      <alignment vertical="justify"/>
      <protection locked="0"/>
    </xf>
    <xf numFmtId="0" fontId="14" fillId="0" borderId="64" xfId="0" applyFont="1" applyBorder="1" applyAlignment="1" applyProtection="1">
      <alignment vertical="justify"/>
      <protection locked="0"/>
    </xf>
    <xf numFmtId="0" fontId="14" fillId="0" borderId="72" xfId="0" applyFont="1" applyBorder="1" applyAlignment="1" applyProtection="1">
      <alignment horizontal="left" vertical="center"/>
      <protection locked="0"/>
    </xf>
    <xf numFmtId="0" fontId="78" fillId="0" borderId="31" xfId="0" applyFont="1" applyBorder="1" applyAlignment="1" applyProtection="1">
      <alignment vertical="justify"/>
      <protection locked="0"/>
    </xf>
    <xf numFmtId="0" fontId="14" fillId="0" borderId="31" xfId="0" applyFont="1" applyBorder="1" applyAlignment="1" applyProtection="1">
      <alignment vertical="center"/>
      <protection locked="0"/>
    </xf>
    <xf numFmtId="0" fontId="14" fillId="0" borderId="15"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78" fillId="0" borderId="33" xfId="0" applyFont="1" applyBorder="1" applyAlignment="1" applyProtection="1">
      <alignment vertical="justify"/>
      <protection locked="0"/>
    </xf>
    <xf numFmtId="0" fontId="14" fillId="0" borderId="33" xfId="0" applyFont="1" applyBorder="1" applyAlignment="1" applyProtection="1">
      <alignment vertical="center"/>
      <protection locked="0"/>
    </xf>
    <xf numFmtId="0" fontId="14" fillId="0" borderId="12" xfId="0" applyFont="1" applyBorder="1" applyAlignment="1" applyProtection="1">
      <alignment vertical="justify"/>
      <protection locked="0"/>
    </xf>
    <xf numFmtId="0" fontId="0" fillId="0" borderId="7" xfId="0" applyBorder="1" applyAlignment="1" applyProtection="1">
      <alignment horizontal="center"/>
      <protection locked="0"/>
    </xf>
    <xf numFmtId="0" fontId="14" fillId="0" borderId="74" xfId="0" applyFont="1" applyBorder="1" applyAlignment="1" applyProtection="1">
      <alignment vertical="justify"/>
      <protection locked="0"/>
    </xf>
    <xf numFmtId="0" fontId="14" fillId="0" borderId="13" xfId="0" applyFont="1" applyBorder="1" applyAlignment="1" applyProtection="1">
      <alignment vertical="justify"/>
      <protection locked="0"/>
    </xf>
    <xf numFmtId="165" fontId="14" fillId="0" borderId="17" xfId="0" applyNumberFormat="1" applyFont="1" applyBorder="1" applyAlignment="1" applyProtection="1">
      <alignment vertical="justify"/>
      <protection locked="0"/>
    </xf>
    <xf numFmtId="0" fontId="14" fillId="0" borderId="39" xfId="0" applyFont="1" applyBorder="1" applyAlignment="1" applyProtection="1">
      <alignment vertical="justify"/>
      <protection locked="0"/>
    </xf>
    <xf numFmtId="166" fontId="14" fillId="0" borderId="31" xfId="1" applyNumberFormat="1" applyFont="1" applyBorder="1" applyAlignment="1" applyProtection="1">
      <alignment vertical="justify"/>
      <protection locked="0"/>
    </xf>
    <xf numFmtId="0" fontId="14" fillId="0" borderId="4" xfId="0" applyFont="1" applyBorder="1" applyAlignment="1" applyProtection="1">
      <alignment vertical="justify"/>
      <protection locked="0"/>
    </xf>
    <xf numFmtId="0" fontId="0" fillId="0" borderId="30" xfId="0" applyBorder="1" applyAlignment="1" applyProtection="1">
      <alignment horizontal="center"/>
      <protection locked="0"/>
    </xf>
    <xf numFmtId="0" fontId="22" fillId="0" borderId="21" xfId="0" applyFont="1" applyBorder="1" applyAlignment="1" applyProtection="1">
      <alignment horizontal="left" vertical="top"/>
      <protection locked="0"/>
    </xf>
    <xf numFmtId="0" fontId="14" fillId="0" borderId="73" xfId="0" applyFont="1" applyBorder="1" applyAlignment="1" applyProtection="1">
      <alignment horizontal="center" vertical="justify"/>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4" fillId="0" borderId="0" xfId="0" applyFont="1" applyProtection="1">
      <protection locked="0"/>
    </xf>
    <xf numFmtId="0" fontId="3" fillId="0" borderId="0" xfId="0" applyFont="1" applyAlignment="1" applyProtection="1">
      <alignment horizontal="center"/>
      <protection locked="0"/>
    </xf>
    <xf numFmtId="0" fontId="8" fillId="0" borderId="22" xfId="0" applyFont="1" applyBorder="1" applyAlignment="1" applyProtection="1">
      <alignment horizontal="left"/>
      <protection locked="0"/>
    </xf>
    <xf numFmtId="2" fontId="3" fillId="0" borderId="23" xfId="0" applyNumberFormat="1" applyFont="1" applyBorder="1" applyProtection="1">
      <protection locked="0"/>
    </xf>
    <xf numFmtId="0" fontId="8" fillId="0" borderId="0" xfId="0" applyFont="1" applyAlignment="1" applyProtection="1">
      <alignment horizontal="left"/>
      <protection locked="0"/>
    </xf>
    <xf numFmtId="0" fontId="3" fillId="0" borderId="0" xfId="0" applyFont="1" applyProtection="1">
      <protection locked="0"/>
    </xf>
    <xf numFmtId="0" fontId="22" fillId="0" borderId="21" xfId="0" applyFont="1" applyBorder="1" applyAlignment="1" applyProtection="1">
      <alignment vertical="top"/>
      <protection locked="0"/>
    </xf>
    <xf numFmtId="0" fontId="0" fillId="0" borderId="21" xfId="0" applyBorder="1" applyProtection="1">
      <protection locked="0"/>
    </xf>
    <xf numFmtId="0" fontId="8" fillId="0" borderId="21" xfId="0" applyFont="1" applyBorder="1" applyAlignment="1" applyProtection="1">
      <alignment horizontal="left"/>
      <protection locked="0"/>
    </xf>
    <xf numFmtId="0" fontId="3" fillId="0" borderId="21" xfId="0" applyFont="1" applyBorder="1" applyProtection="1">
      <protection locked="0"/>
    </xf>
    <xf numFmtId="0" fontId="23" fillId="0" borderId="0" xfId="0" applyFont="1" applyAlignment="1" applyProtection="1">
      <alignment vertical="top"/>
      <protection locked="0"/>
    </xf>
    <xf numFmtId="0" fontId="24" fillId="0" borderId="0" xfId="0" applyFont="1" applyProtection="1">
      <protection locked="0"/>
    </xf>
    <xf numFmtId="0" fontId="25" fillId="0" borderId="0" xfId="0" applyFont="1" applyAlignment="1" applyProtection="1">
      <alignment horizontal="left"/>
      <protection locked="0"/>
    </xf>
    <xf numFmtId="0" fontId="26" fillId="0" borderId="0" xfId="0" applyFont="1" applyProtection="1">
      <protection locked="0"/>
    </xf>
    <xf numFmtId="0" fontId="0" fillId="0" borderId="0" xfId="0" applyAlignment="1" applyProtection="1">
      <alignment horizontal="left" vertical="top" wrapText="1"/>
      <protection locked="0"/>
    </xf>
    <xf numFmtId="0" fontId="27" fillId="0" borderId="0" xfId="0" applyFont="1" applyProtection="1">
      <protection locked="0"/>
    </xf>
    <xf numFmtId="0" fontId="9" fillId="0" borderId="0" xfId="0" applyFont="1" applyProtection="1">
      <protection locked="0"/>
    </xf>
    <xf numFmtId="0" fontId="5" fillId="0" borderId="0" xfId="0" applyFont="1" applyProtection="1">
      <protection locked="0"/>
    </xf>
    <xf numFmtId="0" fontId="3" fillId="0" borderId="1" xfId="0" applyFont="1" applyBorder="1" applyAlignment="1" applyProtection="1">
      <alignment horizontal="center" vertical="center"/>
      <protection locked="0"/>
    </xf>
    <xf numFmtId="0" fontId="0" fillId="0" borderId="0" xfId="0" applyAlignment="1" applyProtection="1">
      <alignment vertical="top" wrapText="1"/>
      <protection locked="0"/>
    </xf>
    <xf numFmtId="0" fontId="3" fillId="0" borderId="1" xfId="0" applyFont="1" applyBorder="1" applyAlignment="1" applyProtection="1">
      <alignment horizontal="center"/>
      <protection locked="0"/>
    </xf>
    <xf numFmtId="167" fontId="2" fillId="0" borderId="0" xfId="1" applyNumberFormat="1" applyFont="1" applyFill="1" applyBorder="1" applyProtection="1">
      <protection locked="0"/>
    </xf>
    <xf numFmtId="9" fontId="8" fillId="0" borderId="0" xfId="2" applyFont="1" applyFill="1" applyAlignment="1" applyProtection="1">
      <alignment horizontal="left"/>
      <protection locked="0"/>
    </xf>
    <xf numFmtId="0" fontId="28" fillId="0" borderId="0" xfId="0" applyFont="1" applyProtection="1">
      <protection locked="0"/>
    </xf>
  </cellXfs>
  <cellStyles count="8">
    <cellStyle name="Lien hypertexte" xfId="3" builtinId="8"/>
    <cellStyle name="Milliers" xfId="1" builtinId="3"/>
    <cellStyle name="Milliers 16" xfId="6" xr:uid="{93B516CA-1888-4333-B162-4374ED9ABC60}"/>
    <cellStyle name="Milliers 2" xfId="5" xr:uid="{A9DEFAFB-246D-4DF6-A7D4-BC6779B39069}"/>
    <cellStyle name="Normal" xfId="0" builtinId="0"/>
    <cellStyle name="Normal 3 2" xfId="4" xr:uid="{33C76DE8-20E2-42BB-A39A-D1B94AF684B1}"/>
    <cellStyle name="Pourcentage" xfId="2" builtinId="5"/>
    <cellStyle name="Pourcentage 2" xfId="7" xr:uid="{7D45739D-2AE7-45D3-9D38-491E95FC9951}"/>
  </cellStyles>
  <dxfs count="1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1362701</xdr:colOff>
      <xdr:row>9</xdr:row>
      <xdr:rowOff>1253</xdr:rowOff>
    </xdr:to>
    <xdr:pic>
      <xdr:nvPicPr>
        <xdr:cNvPr id="4" name="Image 3">
          <a:extLst>
            <a:ext uri="{FF2B5EF4-FFF2-40B4-BE49-F238E27FC236}">
              <a16:creationId xmlns:a16="http://schemas.microsoft.com/office/drawing/2014/main" id="{5C9E1A52-87D8-403A-9764-7EF587654BE2}"/>
            </a:ext>
          </a:extLst>
        </xdr:cNvPr>
        <xdr:cNvPicPr>
          <a:picLocks noChangeAspect="1"/>
        </xdr:cNvPicPr>
      </xdr:nvPicPr>
      <xdr:blipFill>
        <a:blip xmlns:r="http://schemas.openxmlformats.org/officeDocument/2006/relationships" r:embed="rId1"/>
        <a:stretch>
          <a:fillRect/>
        </a:stretch>
      </xdr:blipFill>
      <xdr:spPr>
        <a:xfrm>
          <a:off x="0" y="0"/>
          <a:ext cx="1359526" cy="1268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8467</xdr:rowOff>
    </xdr:from>
    <xdr:to>
      <xdr:col>0</xdr:col>
      <xdr:colOff>1425575</xdr:colOff>
      <xdr:row>0</xdr:row>
      <xdr:rowOff>1287992</xdr:rowOff>
    </xdr:to>
    <xdr:pic>
      <xdr:nvPicPr>
        <xdr:cNvPr id="2" name="Image 1">
          <a:extLst>
            <a:ext uri="{FF2B5EF4-FFF2-40B4-BE49-F238E27FC236}">
              <a16:creationId xmlns:a16="http://schemas.microsoft.com/office/drawing/2014/main" id="{9DD4FEA4-114E-43A1-BEA4-935155FC95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1642"/>
          <a:ext cx="1425575" cy="1276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rederic Praillet - APERe" id="{D211524A-846F-4A08-BA11-872092E084C6}" userId="S::fpraillet@apere.org::22c4d647-71fb-48e2-820b-d21515086534"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2" dT="2021-02-10T15:02:29.79" personId="{D211524A-846F-4A08-BA11-872092E084C6}" id="{6F3E5D29-98F1-4CD3-8665-5E9D33B03BE8}">
    <text>La temporisation observée sur la plupart des projets étudiés à ce jour est de 3 min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335E-29D1-48B6-9162-A3A753068F91}">
  <dimension ref="A1:E19"/>
  <sheetViews>
    <sheetView tabSelected="1" topLeftCell="A17" zoomScale="110" zoomScaleNormal="110" workbookViewId="0">
      <selection activeCell="C19" sqref="C19"/>
    </sheetView>
  </sheetViews>
  <sheetFormatPr baseColWidth="10" defaultColWidth="11.453125" defaultRowHeight="14.5"/>
  <cols>
    <col min="1" max="1" width="37.54296875" bestFit="1" customWidth="1"/>
    <col min="2" max="2" width="92.7265625" customWidth="1"/>
    <col min="3" max="3" width="12" bestFit="1" customWidth="1"/>
  </cols>
  <sheetData>
    <row r="1" spans="1:5" ht="14.5" customHeight="1">
      <c r="B1" s="187" t="s">
        <v>0</v>
      </c>
      <c r="C1" s="2"/>
      <c r="D1" s="2"/>
    </row>
    <row r="2" spans="1:5" ht="14.5" customHeight="1">
      <c r="B2" s="187"/>
      <c r="C2" s="2"/>
      <c r="D2" s="2"/>
    </row>
    <row r="3" spans="1:5" ht="14.5" customHeight="1">
      <c r="B3" s="187"/>
      <c r="C3" s="2"/>
      <c r="D3" s="2"/>
    </row>
    <row r="4" spans="1:5" ht="6" customHeight="1">
      <c r="B4" s="187"/>
      <c r="C4" s="2"/>
      <c r="D4" s="2"/>
    </row>
    <row r="5" spans="1:5" ht="14.5" customHeight="1">
      <c r="B5" s="188" t="s">
        <v>1</v>
      </c>
      <c r="C5" s="2"/>
      <c r="D5" s="2"/>
    </row>
    <row r="6" spans="1:5" ht="7.5" customHeight="1">
      <c r="B6" s="188"/>
      <c r="C6" s="2"/>
      <c r="D6" s="2"/>
    </row>
    <row r="7" spans="1:5" ht="14.5" customHeight="1">
      <c r="B7" s="188"/>
      <c r="C7" s="2"/>
      <c r="D7" s="2"/>
    </row>
    <row r="8" spans="1:5" ht="1" customHeight="1">
      <c r="B8" s="188"/>
      <c r="C8" s="2"/>
      <c r="D8" s="2"/>
    </row>
    <row r="9" spans="1:5" ht="14.5" customHeight="1">
      <c r="B9" s="188"/>
      <c r="C9" s="2"/>
      <c r="D9" s="2"/>
    </row>
    <row r="10" spans="1:5" ht="37.5" customHeight="1">
      <c r="A10" s="189" t="s">
        <v>2</v>
      </c>
      <c r="B10" s="190"/>
      <c r="C10" s="190"/>
      <c r="D10" s="190"/>
      <c r="E10" s="191"/>
    </row>
    <row r="11" spans="1:5" ht="24.65" customHeight="1">
      <c r="A11" s="186"/>
      <c r="B11" s="186"/>
      <c r="C11" s="165" t="s">
        <v>3</v>
      </c>
      <c r="D11" s="165" t="s">
        <v>4</v>
      </c>
      <c r="E11" s="165" t="s">
        <v>5</v>
      </c>
    </row>
    <row r="12" spans="1:5" ht="50.5" customHeight="1">
      <c r="A12" s="169" t="s">
        <v>6</v>
      </c>
      <c r="B12" s="167" t="s">
        <v>381</v>
      </c>
      <c r="C12" s="165" t="s">
        <v>7</v>
      </c>
      <c r="D12" s="165"/>
      <c r="E12" s="165"/>
    </row>
    <row r="13" spans="1:5" ht="35.15" customHeight="1">
      <c r="A13" s="169" t="s">
        <v>8</v>
      </c>
      <c r="B13" s="167" t="s">
        <v>9</v>
      </c>
      <c r="C13" s="165"/>
      <c r="D13" s="165" t="s">
        <v>7</v>
      </c>
      <c r="E13" s="165"/>
    </row>
    <row r="14" spans="1:5" ht="29.15" customHeight="1">
      <c r="A14" s="169" t="s">
        <v>10</v>
      </c>
      <c r="B14" s="167" t="s">
        <v>11</v>
      </c>
      <c r="C14" s="165" t="s">
        <v>7</v>
      </c>
      <c r="D14" s="165"/>
      <c r="E14" s="165"/>
    </row>
    <row r="15" spans="1:5">
      <c r="A15" s="166" t="s">
        <v>12</v>
      </c>
      <c r="B15" s="167" t="s">
        <v>13</v>
      </c>
      <c r="C15" s="165"/>
      <c r="D15" s="165"/>
      <c r="E15" s="165" t="s">
        <v>7</v>
      </c>
    </row>
    <row r="16" spans="1:5" ht="60" customHeight="1">
      <c r="A16" s="166" t="s">
        <v>14</v>
      </c>
      <c r="B16" s="167" t="s">
        <v>15</v>
      </c>
      <c r="C16" s="165"/>
      <c r="D16" s="165" t="s">
        <v>7</v>
      </c>
      <c r="E16" s="165"/>
    </row>
    <row r="19" spans="1:2" ht="409.5" customHeight="1">
      <c r="A19" s="185" t="s">
        <v>382</v>
      </c>
      <c r="B19" s="185"/>
    </row>
  </sheetData>
  <sheetProtection sheet="1" objects="1" scenarios="1" selectLockedCells="1" selectUnlockedCells="1"/>
  <mergeCells count="5">
    <mergeCell ref="A19:B19"/>
    <mergeCell ref="A11:B11"/>
    <mergeCell ref="B1:B4"/>
    <mergeCell ref="B5:B9"/>
    <mergeCell ref="A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4BB4C-78A3-44A9-AD66-D2A5CB85673C}">
  <sheetPr>
    <tabColor theme="4" tint="0.79998168889431442"/>
  </sheetPr>
  <dimension ref="A1:F58"/>
  <sheetViews>
    <sheetView zoomScale="90" zoomScaleNormal="90" workbookViewId="0">
      <selection activeCell="J13" sqref="J13"/>
    </sheetView>
  </sheetViews>
  <sheetFormatPr baseColWidth="10" defaultColWidth="11.453125" defaultRowHeight="33" customHeight="1"/>
  <cols>
    <col min="1" max="1" width="73.453125" bestFit="1" customWidth="1"/>
    <col min="2" max="2" width="28.1796875" hidden="1" customWidth="1"/>
    <col min="3" max="3" width="26" style="26" customWidth="1"/>
    <col min="4" max="4" width="22.54296875" customWidth="1"/>
    <col min="5" max="5" width="20.26953125" customWidth="1"/>
    <col min="6" max="6" width="22" style="26" customWidth="1"/>
  </cols>
  <sheetData>
    <row r="1" spans="1:6" ht="21.65" customHeight="1" thickBot="1">
      <c r="A1" s="27" t="s">
        <v>87</v>
      </c>
    </row>
    <row r="2" spans="1:6" ht="16" customHeight="1">
      <c r="A2" s="28" t="s">
        <v>88</v>
      </c>
    </row>
    <row r="3" spans="1:6" ht="16" customHeight="1">
      <c r="A3" s="28" t="s">
        <v>89</v>
      </c>
    </row>
    <row r="4" spans="1:6" ht="16" customHeight="1">
      <c r="A4" s="56" t="s">
        <v>90</v>
      </c>
    </row>
    <row r="5" spans="1:6" ht="16" customHeight="1" thickBot="1"/>
    <row r="6" spans="1:6" ht="16" customHeight="1" thickBot="1">
      <c r="A6" s="29" t="s">
        <v>88</v>
      </c>
    </row>
    <row r="7" spans="1:6" ht="58.5" customHeight="1">
      <c r="A7" s="30" t="s">
        <v>91</v>
      </c>
      <c r="B7" s="31" t="s">
        <v>92</v>
      </c>
      <c r="C7" s="32" t="s">
        <v>93</v>
      </c>
      <c r="D7" s="31" t="s">
        <v>94</v>
      </c>
      <c r="E7" s="32" t="s">
        <v>95</v>
      </c>
      <c r="F7" s="33" t="s">
        <v>96</v>
      </c>
    </row>
    <row r="8" spans="1:6" ht="18" customHeight="1">
      <c r="A8" s="34" t="s">
        <v>97</v>
      </c>
      <c r="B8" s="35" t="s">
        <v>98</v>
      </c>
      <c r="C8" s="36">
        <v>8.8847999999999983E-3</v>
      </c>
      <c r="D8" s="35">
        <v>0.2397</v>
      </c>
      <c r="E8" s="36">
        <v>2.1296865599999997</v>
      </c>
      <c r="F8" s="37">
        <v>1</v>
      </c>
    </row>
    <row r="9" spans="1:6" ht="18" customHeight="1">
      <c r="A9" s="34" t="s">
        <v>99</v>
      </c>
      <c r="B9" s="35" t="s">
        <v>98</v>
      </c>
      <c r="C9" s="36">
        <v>1.2621039999999998E-2</v>
      </c>
      <c r="D9" s="35">
        <v>0.2397</v>
      </c>
      <c r="E9" s="36">
        <v>3.0252632879999997</v>
      </c>
      <c r="F9" s="37">
        <v>1</v>
      </c>
    </row>
    <row r="10" spans="1:6" ht="18" customHeight="1">
      <c r="A10" s="34" t="s">
        <v>100</v>
      </c>
      <c r="B10" s="35" t="s">
        <v>98</v>
      </c>
      <c r="C10" s="36">
        <v>2.2458000000000001E-3</v>
      </c>
      <c r="D10" s="35">
        <v>0.2397</v>
      </c>
      <c r="E10" s="36">
        <v>0.53831826000000005</v>
      </c>
      <c r="F10" s="37">
        <v>1</v>
      </c>
    </row>
    <row r="11" spans="1:6" ht="18" customHeight="1">
      <c r="A11" s="34" t="s">
        <v>101</v>
      </c>
      <c r="B11" s="35" t="s">
        <v>98</v>
      </c>
      <c r="C11" s="36">
        <v>5.8731199999999999E-3</v>
      </c>
      <c r="D11" s="35">
        <v>0.2397</v>
      </c>
      <c r="E11" s="36">
        <v>1.407786864</v>
      </c>
      <c r="F11" s="37">
        <v>1</v>
      </c>
    </row>
    <row r="12" spans="1:6" ht="18" customHeight="1">
      <c r="A12" s="34" t="s">
        <v>102</v>
      </c>
      <c r="B12" s="35"/>
      <c r="C12" s="36">
        <v>1.820688375E-2</v>
      </c>
      <c r="D12" s="35"/>
      <c r="E12" s="36">
        <v>4.207224173855054</v>
      </c>
      <c r="F12" s="37">
        <v>1</v>
      </c>
    </row>
    <row r="13" spans="1:6" ht="18" customHeight="1">
      <c r="A13" s="34" t="s">
        <v>103</v>
      </c>
      <c r="B13" s="35" t="s">
        <v>98</v>
      </c>
      <c r="C13" s="36">
        <v>2E-3</v>
      </c>
      <c r="D13" s="35">
        <v>0.2397</v>
      </c>
      <c r="E13" s="36">
        <v>0.47939999999999999</v>
      </c>
      <c r="F13" s="37">
        <v>1</v>
      </c>
    </row>
    <row r="14" spans="1:6" ht="18" customHeight="1">
      <c r="A14" s="34" t="s">
        <v>104</v>
      </c>
      <c r="B14" s="35" t="s">
        <v>105</v>
      </c>
      <c r="C14" s="36">
        <v>1.0528000000000001E-2</v>
      </c>
      <c r="D14" s="35">
        <v>0.20250000000000001</v>
      </c>
      <c r="E14" s="36">
        <v>2.13192</v>
      </c>
      <c r="F14" s="37">
        <v>1</v>
      </c>
    </row>
    <row r="15" spans="1:6" ht="18" customHeight="1">
      <c r="A15" s="34" t="s">
        <v>106</v>
      </c>
      <c r="B15" s="35" t="s">
        <v>98</v>
      </c>
      <c r="C15" s="36">
        <v>8.3333333333333332E-3</v>
      </c>
      <c r="D15" s="35"/>
      <c r="E15" s="36">
        <v>0</v>
      </c>
      <c r="F15" s="37">
        <v>1</v>
      </c>
    </row>
    <row r="16" spans="1:6" ht="18" customHeight="1">
      <c r="A16" s="34" t="s">
        <v>107</v>
      </c>
      <c r="B16" s="35" t="s">
        <v>108</v>
      </c>
      <c r="C16" s="36">
        <v>0.25</v>
      </c>
      <c r="D16" s="35">
        <v>0.2397</v>
      </c>
      <c r="E16" s="36">
        <v>59.924999999999997</v>
      </c>
      <c r="F16" s="37">
        <v>1</v>
      </c>
    </row>
    <row r="17" spans="1:6" ht="18" customHeight="1">
      <c r="A17" s="34" t="s">
        <v>109</v>
      </c>
      <c r="B17" s="35" t="s">
        <v>108</v>
      </c>
      <c r="C17" s="36">
        <v>3.7170000000000003E-3</v>
      </c>
      <c r="D17" s="35">
        <v>0.2397</v>
      </c>
      <c r="E17" s="36">
        <v>0.89096490000000006</v>
      </c>
      <c r="F17" s="37">
        <v>1</v>
      </c>
    </row>
    <row r="18" spans="1:6" ht="18" customHeight="1">
      <c r="A18" s="34" t="s">
        <v>110</v>
      </c>
      <c r="B18" s="35" t="s">
        <v>111</v>
      </c>
      <c r="C18" s="36">
        <v>3.5E-4</v>
      </c>
      <c r="D18" s="35">
        <v>0.26200000000000001</v>
      </c>
      <c r="E18" s="36">
        <v>9.1700000000000004E-2</v>
      </c>
      <c r="F18" s="37">
        <v>1</v>
      </c>
    </row>
    <row r="19" spans="1:6" ht="18" customHeight="1">
      <c r="A19" s="34" t="s">
        <v>112</v>
      </c>
      <c r="B19" s="35"/>
      <c r="C19" s="36">
        <v>3.7230000000000001E-5</v>
      </c>
      <c r="D19" s="35">
        <v>0.26200000000000001</v>
      </c>
      <c r="E19" s="36">
        <v>9.7542600000000007E-3</v>
      </c>
      <c r="F19" s="37">
        <v>1</v>
      </c>
    </row>
    <row r="20" spans="1:6" ht="18" customHeight="1">
      <c r="A20" s="34" t="s">
        <v>113</v>
      </c>
      <c r="B20" s="35" t="s">
        <v>111</v>
      </c>
      <c r="C20" s="36">
        <v>8.0399999999999989E-5</v>
      </c>
      <c r="D20" s="35">
        <v>0.26200000000000001</v>
      </c>
      <c r="E20" s="36">
        <v>2.1064799999999998E-2</v>
      </c>
      <c r="F20" s="37">
        <v>1</v>
      </c>
    </row>
    <row r="21" spans="1:6" ht="18" customHeight="1">
      <c r="A21" s="34" t="s">
        <v>114</v>
      </c>
      <c r="B21" s="35"/>
      <c r="C21" s="36">
        <v>6.2399999999999999E-5</v>
      </c>
      <c r="D21" s="35">
        <v>0.26200000000000001</v>
      </c>
      <c r="E21" s="36">
        <v>1.63488E-2</v>
      </c>
      <c r="F21" s="37">
        <v>1</v>
      </c>
    </row>
    <row r="22" spans="1:6" ht="18" customHeight="1">
      <c r="A22" s="34" t="s">
        <v>115</v>
      </c>
      <c r="B22" s="35" t="s">
        <v>111</v>
      </c>
      <c r="C22" s="36">
        <v>1.2899999999999999E-4</v>
      </c>
      <c r="D22" s="35">
        <v>0.26200000000000001</v>
      </c>
      <c r="E22" s="36">
        <v>3.3798000000000002E-2</v>
      </c>
      <c r="F22" s="37">
        <v>1</v>
      </c>
    </row>
    <row r="23" spans="1:6" ht="18" customHeight="1">
      <c r="A23" s="34" t="s">
        <v>116</v>
      </c>
      <c r="B23" s="35" t="s">
        <v>117</v>
      </c>
      <c r="C23" s="36">
        <v>2.2499999999999998E-3</v>
      </c>
      <c r="D23" s="35">
        <v>0.2621</v>
      </c>
      <c r="E23" s="36">
        <v>0.58972500000000005</v>
      </c>
      <c r="F23" s="37">
        <v>1</v>
      </c>
    </row>
    <row r="24" spans="1:6" ht="18" customHeight="1">
      <c r="A24" s="34" t="s">
        <v>118</v>
      </c>
      <c r="B24" s="35" t="s">
        <v>117</v>
      </c>
      <c r="C24" s="36">
        <v>5.4374999999999996E-4</v>
      </c>
      <c r="D24" s="35">
        <v>0.2621</v>
      </c>
      <c r="E24" s="36">
        <v>0.14251687499999999</v>
      </c>
      <c r="F24" s="37">
        <v>1</v>
      </c>
    </row>
    <row r="25" spans="1:6" ht="18" customHeight="1">
      <c r="A25" s="34" t="s">
        <v>119</v>
      </c>
      <c r="B25" s="35" t="s">
        <v>117</v>
      </c>
      <c r="C25" s="36">
        <v>5.6768000000000009E-4</v>
      </c>
      <c r="D25" s="35">
        <v>0.2621</v>
      </c>
      <c r="E25" s="36">
        <v>0.14878892800000001</v>
      </c>
      <c r="F25" s="37">
        <v>1</v>
      </c>
    </row>
    <row r="26" spans="1:6" ht="18" customHeight="1">
      <c r="A26" s="34" t="s">
        <v>120</v>
      </c>
      <c r="B26" s="35" t="s">
        <v>117</v>
      </c>
      <c r="C26" s="36">
        <v>3.3165E-3</v>
      </c>
      <c r="D26" s="35">
        <v>0.2621</v>
      </c>
      <c r="E26" s="36">
        <v>0.86925465000000002</v>
      </c>
      <c r="F26" s="37">
        <v>1</v>
      </c>
    </row>
    <row r="27" spans="1:6" ht="18" customHeight="1">
      <c r="A27" s="34" t="s">
        <v>121</v>
      </c>
      <c r="B27" s="35" t="s">
        <v>117</v>
      </c>
      <c r="C27" s="36">
        <v>8.9999999999999998E-4</v>
      </c>
      <c r="D27" s="35">
        <v>0.2621</v>
      </c>
      <c r="E27" s="36">
        <v>0.23589000000000002</v>
      </c>
      <c r="F27" s="37">
        <v>1</v>
      </c>
    </row>
    <row r="28" spans="1:6" ht="18" customHeight="1">
      <c r="A28" s="34" t="s">
        <v>122</v>
      </c>
      <c r="B28" s="35"/>
      <c r="C28" s="36">
        <v>1.98E-3</v>
      </c>
      <c r="D28" s="35"/>
      <c r="E28" s="36">
        <v>0.55281559408992009</v>
      </c>
      <c r="F28" s="37">
        <v>1</v>
      </c>
    </row>
    <row r="29" spans="1:6" ht="18" customHeight="1">
      <c r="A29" s="34" t="s">
        <v>123</v>
      </c>
      <c r="B29" s="35"/>
      <c r="C29" s="36"/>
      <c r="D29" s="35"/>
      <c r="E29" s="36">
        <v>0.35207971833622542</v>
      </c>
      <c r="F29" s="37">
        <v>1</v>
      </c>
    </row>
    <row r="30" spans="1:6" ht="18" customHeight="1">
      <c r="A30" s="34" t="s">
        <v>124</v>
      </c>
      <c r="B30" s="35" t="s">
        <v>111</v>
      </c>
      <c r="C30" s="36">
        <v>6.5000000000000006E-3</v>
      </c>
      <c r="D30" s="35">
        <v>0.26200000000000001</v>
      </c>
      <c r="E30" s="36">
        <v>1.7030000000000003</v>
      </c>
      <c r="F30" s="37">
        <v>1</v>
      </c>
    </row>
    <row r="31" spans="1:6" ht="18" customHeight="1">
      <c r="A31" s="34" t="s">
        <v>125</v>
      </c>
      <c r="B31" s="35" t="s">
        <v>111</v>
      </c>
      <c r="C31" s="36">
        <v>2.19</v>
      </c>
      <c r="D31" s="35">
        <v>0.26200000000000001</v>
      </c>
      <c r="E31" s="36">
        <v>573.78</v>
      </c>
      <c r="F31" s="37">
        <v>1</v>
      </c>
    </row>
    <row r="32" spans="1:6" ht="18" customHeight="1">
      <c r="A32" s="34" t="s">
        <v>126</v>
      </c>
      <c r="B32" s="35"/>
      <c r="C32" s="36">
        <v>2.8500000000000001E-3</v>
      </c>
      <c r="D32" s="35">
        <v>0.26200000000000001</v>
      </c>
      <c r="E32" s="36">
        <v>0.74670000000000003</v>
      </c>
      <c r="F32" s="37">
        <v>1</v>
      </c>
    </row>
    <row r="33" spans="1:6" ht="18" customHeight="1">
      <c r="A33" s="34" t="s">
        <v>127</v>
      </c>
      <c r="B33" s="35" t="s">
        <v>111</v>
      </c>
      <c r="C33" s="36">
        <v>4.7499999999999999E-3</v>
      </c>
      <c r="D33" s="35">
        <v>0.26200000000000001</v>
      </c>
      <c r="E33" s="36">
        <v>1.2444999999999999</v>
      </c>
      <c r="F33" s="37">
        <v>1</v>
      </c>
    </row>
    <row r="34" spans="1:6" ht="18" customHeight="1">
      <c r="A34" s="34" t="s">
        <v>128</v>
      </c>
      <c r="B34" s="35" t="s">
        <v>111</v>
      </c>
      <c r="C34" s="36">
        <v>9.5E-4</v>
      </c>
      <c r="D34" s="35">
        <v>0.26200000000000001</v>
      </c>
      <c r="E34" s="36">
        <v>0.24890000000000001</v>
      </c>
      <c r="F34" s="37">
        <v>1</v>
      </c>
    </row>
    <row r="35" spans="1:6" ht="18" customHeight="1">
      <c r="A35" s="34" t="s">
        <v>129</v>
      </c>
      <c r="B35" s="35" t="s">
        <v>130</v>
      </c>
      <c r="C35" s="36">
        <v>3.8999999999999999E-4</v>
      </c>
      <c r="D35" s="35">
        <v>0.22600000000000001</v>
      </c>
      <c r="E35" s="36">
        <v>8.814000000000001E-2</v>
      </c>
      <c r="F35" s="37">
        <v>1</v>
      </c>
    </row>
    <row r="36" spans="1:6" ht="18" customHeight="1">
      <c r="A36" s="34" t="s">
        <v>131</v>
      </c>
      <c r="B36" s="35" t="s">
        <v>108</v>
      </c>
      <c r="C36" s="36">
        <v>4.0823999999999999E-2</v>
      </c>
      <c r="D36" s="35">
        <v>0.23</v>
      </c>
      <c r="E36" s="36">
        <v>9.3895199999999992</v>
      </c>
      <c r="F36" s="37">
        <v>1</v>
      </c>
    </row>
    <row r="37" spans="1:6" ht="18" customHeight="1" thickBot="1">
      <c r="A37" s="38" t="s">
        <v>132</v>
      </c>
      <c r="B37" s="39" t="s">
        <v>111</v>
      </c>
      <c r="C37" s="38">
        <v>3.3E-3</v>
      </c>
      <c r="D37" s="38">
        <v>0.26200000000000001</v>
      </c>
      <c r="E37" s="38">
        <v>0.86460000000000004</v>
      </c>
      <c r="F37" s="38">
        <v>1</v>
      </c>
    </row>
    <row r="38" spans="1:6" ht="33" customHeight="1" thickBot="1"/>
    <row r="39" spans="1:6" ht="33" customHeight="1">
      <c r="A39" s="47" t="s">
        <v>133</v>
      </c>
    </row>
    <row r="40" spans="1:6" ht="14.5">
      <c r="A40" s="48" t="s">
        <v>134</v>
      </c>
    </row>
    <row r="41" spans="1:6" ht="14.5">
      <c r="A41" s="49" t="s">
        <v>135</v>
      </c>
    </row>
    <row r="42" spans="1:6" ht="14.5">
      <c r="A42" s="49" t="s">
        <v>136</v>
      </c>
    </row>
    <row r="43" spans="1:6" ht="15" thickBot="1">
      <c r="A43" s="184" t="s">
        <v>137</v>
      </c>
    </row>
    <row r="46" spans="1:6" ht="33" customHeight="1" thickBot="1"/>
    <row r="47" spans="1:6" ht="33" customHeight="1" thickBot="1">
      <c r="A47" s="29" t="s">
        <v>138</v>
      </c>
    </row>
    <row r="48" spans="1:6" ht="33" customHeight="1" thickBot="1">
      <c r="A48" s="46" t="s">
        <v>139</v>
      </c>
      <c r="C48" s="235" t="s">
        <v>68</v>
      </c>
      <c r="D48" s="236"/>
      <c r="E48" s="236"/>
      <c r="F48" s="237"/>
    </row>
    <row r="49" spans="1:6" ht="33" customHeight="1">
      <c r="A49" s="30" t="s">
        <v>62</v>
      </c>
      <c r="B49" s="31"/>
      <c r="C49" s="32" t="s">
        <v>140</v>
      </c>
      <c r="D49" s="31" t="s">
        <v>69</v>
      </c>
      <c r="E49" s="31" t="s">
        <v>141</v>
      </c>
      <c r="F49" s="33" t="s">
        <v>142</v>
      </c>
    </row>
    <row r="50" spans="1:6" ht="102" customHeight="1">
      <c r="A50" s="41" t="s">
        <v>143</v>
      </c>
      <c r="B50" s="42"/>
      <c r="C50" s="43" t="s">
        <v>144</v>
      </c>
      <c r="D50" s="44" t="s">
        <v>145</v>
      </c>
      <c r="E50" s="44" t="s">
        <v>146</v>
      </c>
      <c r="F50" s="45" t="s">
        <v>147</v>
      </c>
    </row>
    <row r="51" spans="1:6" ht="51.65" customHeight="1">
      <c r="A51" s="50" t="s">
        <v>148</v>
      </c>
      <c r="B51" s="42"/>
      <c r="C51" s="43" t="s">
        <v>149</v>
      </c>
      <c r="D51" s="43" t="s">
        <v>150</v>
      </c>
      <c r="E51" s="43" t="s">
        <v>151</v>
      </c>
      <c r="F51" s="51" t="s">
        <v>152</v>
      </c>
    </row>
    <row r="52" spans="1:6" ht="151" customHeight="1" thickBot="1">
      <c r="A52" s="52" t="s">
        <v>153</v>
      </c>
      <c r="B52" s="53"/>
      <c r="C52" s="54" t="s">
        <v>154</v>
      </c>
      <c r="D52" s="54"/>
      <c r="E52" s="54" t="s">
        <v>155</v>
      </c>
      <c r="F52" s="55" t="s">
        <v>156</v>
      </c>
    </row>
    <row r="54" spans="1:6" ht="33" customHeight="1">
      <c r="A54" s="40"/>
    </row>
    <row r="56" spans="1:6" ht="33" customHeight="1">
      <c r="A56" s="40"/>
    </row>
    <row r="58" spans="1:6" ht="33" customHeight="1">
      <c r="A58" s="40"/>
    </row>
  </sheetData>
  <sheetProtection sheet="1" objects="1" scenarios="1"/>
  <mergeCells count="1">
    <mergeCell ref="C48:F48"/>
  </mergeCells>
  <hyperlinks>
    <hyperlink ref="A2" location="'Ex. Indicateurs'!A6" display="Indicateur quantitatif d'impact carbone" xr:uid="{B9316ED3-4B75-4182-B8FA-510F41F0CCE0}"/>
    <hyperlink ref="A3" location="'Ex. Indicateurs'!A39" display="Indicateur quantitatif " xr:uid="{9F561CAC-2978-428D-896E-5A452F9F72CA}"/>
    <hyperlink ref="A4" location="'Ex. Indicateurs'!A47" display="Indicateur qualitatif" xr:uid="{37BCCC3B-FF67-4407-8CD6-9F8DAD147C9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8C89-6221-45DC-8169-E6C7A9AE192A}">
  <dimension ref="A1:T35"/>
  <sheetViews>
    <sheetView topLeftCell="N1" zoomScale="110" zoomScaleNormal="110" workbookViewId="0">
      <selection activeCell="Q1" sqref="Q1:Q8"/>
    </sheetView>
  </sheetViews>
  <sheetFormatPr baseColWidth="10" defaultColWidth="11.453125" defaultRowHeight="14.5"/>
  <cols>
    <col min="1" max="1" width="24.81640625" customWidth="1"/>
    <col min="3" max="3" width="53.26953125" style="23" bestFit="1" customWidth="1"/>
    <col min="4" max="4" width="23.54296875" customWidth="1"/>
    <col min="5" max="5" width="16.453125" bestFit="1" customWidth="1"/>
    <col min="8" max="8" width="16.7265625" bestFit="1" customWidth="1"/>
    <col min="13" max="13" width="19.6328125" customWidth="1"/>
    <col min="14" max="14" width="31.7265625" bestFit="1" customWidth="1"/>
    <col min="16" max="16" width="43.54296875" customWidth="1"/>
    <col min="17" max="17" width="35.81640625" customWidth="1"/>
    <col min="18" max="18" width="43.81640625" customWidth="1"/>
    <col min="19" max="19" width="31.36328125" customWidth="1"/>
  </cols>
  <sheetData>
    <row r="1" spans="1:20">
      <c r="A1" s="11" t="s">
        <v>19</v>
      </c>
      <c r="B1" s="11"/>
      <c r="C1" s="20" t="s">
        <v>157</v>
      </c>
      <c r="D1" s="11" t="s">
        <v>46</v>
      </c>
      <c r="E1" s="11" t="s">
        <v>51</v>
      </c>
      <c r="F1" s="11" t="s">
        <v>158</v>
      </c>
      <c r="H1" s="11" t="s">
        <v>21</v>
      </c>
      <c r="I1" s="11"/>
      <c r="J1" s="11" t="s">
        <v>344</v>
      </c>
      <c r="N1" s="11" t="s">
        <v>159</v>
      </c>
      <c r="P1" s="11" t="s">
        <v>160</v>
      </c>
      <c r="Q1" s="11" t="s">
        <v>49</v>
      </c>
      <c r="R1" s="11" t="s">
        <v>161</v>
      </c>
      <c r="S1" s="283" t="s">
        <v>370</v>
      </c>
    </row>
    <row r="2" spans="1:20">
      <c r="A2" s="21" t="s">
        <v>162</v>
      </c>
      <c r="C2" s="22" t="s">
        <v>163</v>
      </c>
      <c r="D2" t="s">
        <v>164</v>
      </c>
      <c r="E2" t="s">
        <v>165</v>
      </c>
      <c r="F2" t="s">
        <v>166</v>
      </c>
      <c r="H2" t="s">
        <v>167</v>
      </c>
      <c r="J2" t="s">
        <v>347</v>
      </c>
      <c r="N2" t="s">
        <v>168</v>
      </c>
      <c r="P2" s="170" t="s">
        <v>169</v>
      </c>
      <c r="Q2" s="170" t="s">
        <v>170</v>
      </c>
      <c r="R2" s="170" t="s">
        <v>171</v>
      </c>
      <c r="S2" s="170" t="s">
        <v>365</v>
      </c>
      <c r="T2" s="170"/>
    </row>
    <row r="3" spans="1:20">
      <c r="A3" s="21" t="s">
        <v>189</v>
      </c>
      <c r="C3" s="22" t="s">
        <v>172</v>
      </c>
      <c r="D3" t="s">
        <v>173</v>
      </c>
      <c r="E3" t="s">
        <v>174</v>
      </c>
      <c r="F3" t="s">
        <v>175</v>
      </c>
      <c r="H3" t="s">
        <v>191</v>
      </c>
      <c r="J3" t="s">
        <v>351</v>
      </c>
      <c r="N3" t="s">
        <v>178</v>
      </c>
      <c r="P3" s="170" t="s">
        <v>179</v>
      </c>
      <c r="Q3" s="170" t="s">
        <v>180</v>
      </c>
      <c r="R3" s="170" t="s">
        <v>181</v>
      </c>
      <c r="S3" s="170" t="s">
        <v>366</v>
      </c>
      <c r="T3" s="170"/>
    </row>
    <row r="4" spans="1:20">
      <c r="A4" s="21" t="s">
        <v>196</v>
      </c>
      <c r="C4" s="22" t="s">
        <v>183</v>
      </c>
      <c r="H4" t="s">
        <v>198</v>
      </c>
      <c r="J4" t="s">
        <v>372</v>
      </c>
      <c r="N4" t="s">
        <v>185</v>
      </c>
      <c r="P4" s="170" t="s">
        <v>186</v>
      </c>
      <c r="Q4" s="170" t="s">
        <v>187</v>
      </c>
      <c r="R4" s="170" t="s">
        <v>188</v>
      </c>
      <c r="S4" s="170" t="s">
        <v>373</v>
      </c>
      <c r="T4" s="170"/>
    </row>
    <row r="5" spans="1:20">
      <c r="A5" s="21" t="s">
        <v>330</v>
      </c>
      <c r="C5" s="22" t="s">
        <v>190</v>
      </c>
      <c r="H5" t="s">
        <v>176</v>
      </c>
      <c r="J5" t="s">
        <v>349</v>
      </c>
      <c r="N5" t="s">
        <v>192</v>
      </c>
      <c r="P5" s="170" t="s">
        <v>193</v>
      </c>
      <c r="Q5" s="170" t="s">
        <v>194</v>
      </c>
      <c r="R5" s="170" t="s">
        <v>195</v>
      </c>
      <c r="S5" s="170" t="s">
        <v>367</v>
      </c>
      <c r="T5" s="170"/>
    </row>
    <row r="6" spans="1:20">
      <c r="A6" s="21" t="s">
        <v>374</v>
      </c>
      <c r="C6" s="22" t="s">
        <v>197</v>
      </c>
      <c r="H6" t="s">
        <v>184</v>
      </c>
      <c r="J6" t="s">
        <v>352</v>
      </c>
      <c r="N6" t="s">
        <v>199</v>
      </c>
      <c r="P6" s="170" t="s">
        <v>200</v>
      </c>
      <c r="Q6" s="170" t="s">
        <v>201</v>
      </c>
      <c r="R6" s="170" t="s">
        <v>202</v>
      </c>
      <c r="S6" s="284" t="s">
        <v>368</v>
      </c>
      <c r="T6" s="170"/>
    </row>
    <row r="7" spans="1:20">
      <c r="A7" s="21" t="s">
        <v>213</v>
      </c>
      <c r="C7" s="22" t="s">
        <v>203</v>
      </c>
      <c r="J7" t="s">
        <v>177</v>
      </c>
      <c r="N7" t="s">
        <v>204</v>
      </c>
      <c r="P7" s="170" t="s">
        <v>205</v>
      </c>
      <c r="Q7" s="170" t="s">
        <v>206</v>
      </c>
      <c r="R7" s="170" t="s">
        <v>207</v>
      </c>
      <c r="S7" s="284" t="s">
        <v>369</v>
      </c>
      <c r="T7" s="170"/>
    </row>
    <row r="8" spans="1:20">
      <c r="A8" s="21" t="s">
        <v>221</v>
      </c>
      <c r="C8" s="22" t="s">
        <v>208</v>
      </c>
      <c r="J8" t="s">
        <v>215</v>
      </c>
      <c r="N8" t="s">
        <v>209</v>
      </c>
      <c r="P8" s="170" t="s">
        <v>210</v>
      </c>
      <c r="Q8" s="170" t="s">
        <v>211</v>
      </c>
      <c r="R8" s="170" t="s">
        <v>212</v>
      </c>
    </row>
    <row r="9" spans="1:20">
      <c r="A9" s="21" t="s">
        <v>224</v>
      </c>
      <c r="C9" s="22" t="s">
        <v>214</v>
      </c>
      <c r="J9" t="s">
        <v>215</v>
      </c>
      <c r="N9" t="s">
        <v>111</v>
      </c>
      <c r="P9" s="170" t="s">
        <v>216</v>
      </c>
      <c r="R9" s="170" t="s">
        <v>217</v>
      </c>
      <c r="S9" s="170"/>
    </row>
    <row r="10" spans="1:20">
      <c r="A10" s="21" t="s">
        <v>364</v>
      </c>
      <c r="C10" s="22" t="s">
        <v>343</v>
      </c>
      <c r="J10" t="s">
        <v>348</v>
      </c>
      <c r="N10" t="s">
        <v>219</v>
      </c>
      <c r="R10" s="170" t="s">
        <v>220</v>
      </c>
      <c r="S10" s="170"/>
    </row>
    <row r="11" spans="1:20">
      <c r="A11" s="21" t="s">
        <v>226</v>
      </c>
      <c r="C11" s="22" t="s">
        <v>375</v>
      </c>
      <c r="J11" t="s">
        <v>218</v>
      </c>
      <c r="N11" t="s">
        <v>222</v>
      </c>
      <c r="R11" s="170" t="s">
        <v>223</v>
      </c>
      <c r="S11" s="170"/>
    </row>
    <row r="12" spans="1:20">
      <c r="A12" s="21" t="s">
        <v>329</v>
      </c>
      <c r="C12" s="22" t="s">
        <v>227</v>
      </c>
      <c r="J12" t="s">
        <v>354</v>
      </c>
      <c r="N12" t="s">
        <v>225</v>
      </c>
      <c r="R12" s="170" t="s">
        <v>211</v>
      </c>
    </row>
    <row r="13" spans="1:20">
      <c r="A13" s="21" t="s">
        <v>356</v>
      </c>
      <c r="C13" s="22" t="s">
        <v>331</v>
      </c>
      <c r="J13" t="s">
        <v>377</v>
      </c>
      <c r="N13" t="s">
        <v>228</v>
      </c>
    </row>
    <row r="14" spans="1:20">
      <c r="A14" s="21" t="s">
        <v>182</v>
      </c>
      <c r="C14" s="22" t="s">
        <v>232</v>
      </c>
      <c r="J14" t="s">
        <v>346</v>
      </c>
      <c r="N14" t="s">
        <v>230</v>
      </c>
    </row>
    <row r="15" spans="1:20">
      <c r="A15" s="21" t="s">
        <v>363</v>
      </c>
      <c r="C15" s="22" t="s">
        <v>376</v>
      </c>
      <c r="J15" t="s">
        <v>353</v>
      </c>
      <c r="N15" t="s">
        <v>233</v>
      </c>
    </row>
    <row r="16" spans="1:20">
      <c r="A16" s="21" t="s">
        <v>361</v>
      </c>
      <c r="C16" s="22" t="s">
        <v>332</v>
      </c>
      <c r="J16" t="s">
        <v>345</v>
      </c>
    </row>
    <row r="17" spans="1:14">
      <c r="A17" s="21" t="s">
        <v>357</v>
      </c>
      <c r="C17" s="22" t="s">
        <v>333</v>
      </c>
      <c r="J17" t="s">
        <v>355</v>
      </c>
    </row>
    <row r="18" spans="1:14">
      <c r="A18" s="21" t="s">
        <v>359</v>
      </c>
      <c r="B18" s="170"/>
      <c r="C18" s="22" t="s">
        <v>334</v>
      </c>
      <c r="J18" t="s">
        <v>350</v>
      </c>
      <c r="N18" s="154"/>
    </row>
    <row r="19" spans="1:14">
      <c r="A19" s="21" t="s">
        <v>358</v>
      </c>
      <c r="B19" s="170"/>
      <c r="C19" s="22" t="s">
        <v>378</v>
      </c>
      <c r="J19" t="s">
        <v>211</v>
      </c>
      <c r="N19" s="156"/>
    </row>
    <row r="20" spans="1:14">
      <c r="A20" s="21" t="s">
        <v>362</v>
      </c>
      <c r="B20" s="170"/>
      <c r="C20" s="22" t="s">
        <v>234</v>
      </c>
    </row>
    <row r="21" spans="1:14">
      <c r="A21" s="21" t="s">
        <v>360</v>
      </c>
      <c r="B21" s="170"/>
      <c r="C21" s="22" t="s">
        <v>335</v>
      </c>
    </row>
    <row r="22" spans="1:14">
      <c r="A22" s="21" t="s">
        <v>229</v>
      </c>
      <c r="B22" s="170"/>
      <c r="C22" s="22" t="s">
        <v>235</v>
      </c>
    </row>
    <row r="23" spans="1:14">
      <c r="B23" s="170"/>
      <c r="C23" s="22" t="s">
        <v>236</v>
      </c>
    </row>
    <row r="24" spans="1:14">
      <c r="C24" s="22" t="s">
        <v>237</v>
      </c>
    </row>
    <row r="25" spans="1:14">
      <c r="C25" s="22" t="s">
        <v>238</v>
      </c>
    </row>
    <row r="26" spans="1:14">
      <c r="C26" s="22" t="s">
        <v>336</v>
      </c>
    </row>
    <row r="27" spans="1:14">
      <c r="C27" s="22" t="s">
        <v>338</v>
      </c>
    </row>
    <row r="28" spans="1:14">
      <c r="C28" s="22" t="s">
        <v>337</v>
      </c>
    </row>
    <row r="29" spans="1:14">
      <c r="C29" s="22" t="s">
        <v>239</v>
      </c>
    </row>
    <row r="30" spans="1:14">
      <c r="C30" s="22" t="s">
        <v>339</v>
      </c>
    </row>
    <row r="31" spans="1:14">
      <c r="C31" s="22" t="s">
        <v>340</v>
      </c>
    </row>
    <row r="32" spans="1:14">
      <c r="C32" s="22" t="s">
        <v>240</v>
      </c>
    </row>
    <row r="33" spans="3:3">
      <c r="C33" s="22" t="s">
        <v>341</v>
      </c>
    </row>
    <row r="34" spans="3:3">
      <c r="C34" s="22" t="s">
        <v>342</v>
      </c>
    </row>
    <row r="35" spans="3:3">
      <c r="C35" s="22" t="s">
        <v>241</v>
      </c>
    </row>
  </sheetData>
  <sortState xmlns:xlrd2="http://schemas.microsoft.com/office/spreadsheetml/2017/richdata2" ref="A13:A22">
    <sortCondition ref="A13:A22"/>
  </sortState>
  <conditionalFormatting sqref="A2:A22">
    <cfRule type="duplicateValues" dxfId="13" priority="55"/>
  </conditionalFormatting>
  <conditionalFormatting sqref="C39:C1048576 C1:C35">
    <cfRule type="duplicateValues" dxfId="12" priority="56"/>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45D5-E25B-407B-8BD3-41C23B2D300F}">
  <sheetPr>
    <tabColor theme="3" tint="0.79998168889431442"/>
  </sheetPr>
  <dimension ref="A1:D15"/>
  <sheetViews>
    <sheetView workbookViewId="0">
      <selection activeCell="F10" sqref="F10"/>
    </sheetView>
  </sheetViews>
  <sheetFormatPr baseColWidth="10" defaultColWidth="11.453125" defaultRowHeight="14.5"/>
  <cols>
    <col min="1" max="1" width="33.1796875" customWidth="1"/>
    <col min="2" max="2" width="34.1796875" customWidth="1"/>
    <col min="4" max="4" width="52.81640625" customWidth="1"/>
  </cols>
  <sheetData>
    <row r="1" spans="1:4">
      <c r="B1" s="238" t="s">
        <v>242</v>
      </c>
      <c r="C1" s="238"/>
      <c r="D1" s="238"/>
    </row>
    <row r="2" spans="1:4">
      <c r="B2" s="238"/>
      <c r="C2" s="238"/>
      <c r="D2" s="238"/>
    </row>
    <row r="3" spans="1:4">
      <c r="B3" s="238"/>
      <c r="C3" s="238"/>
      <c r="D3" s="238"/>
    </row>
    <row r="4" spans="1:4" ht="23.5" customHeight="1">
      <c r="B4" s="238"/>
      <c r="C4" s="238"/>
      <c r="D4" s="238"/>
    </row>
    <row r="5" spans="1:4" ht="18.5">
      <c r="A5" s="240" t="s">
        <v>243</v>
      </c>
      <c r="B5" s="240"/>
      <c r="C5" s="240"/>
      <c r="D5" s="240"/>
    </row>
    <row r="6" spans="1:4">
      <c r="A6" s="241" t="s">
        <v>244</v>
      </c>
      <c r="B6" s="242"/>
      <c r="C6" s="242"/>
      <c r="D6" s="243"/>
    </row>
    <row r="7" spans="1:4" ht="25" customHeight="1">
      <c r="A7" s="1" t="s">
        <v>245</v>
      </c>
      <c r="B7" s="239" t="s">
        <v>246</v>
      </c>
      <c r="C7" s="239"/>
      <c r="D7" s="239"/>
    </row>
    <row r="8" spans="1:4" ht="44.15" customHeight="1">
      <c r="A8" s="1" t="s">
        <v>247</v>
      </c>
      <c r="B8" s="239" t="s">
        <v>248</v>
      </c>
      <c r="C8" s="239"/>
      <c r="D8" s="239"/>
    </row>
    <row r="9" spans="1:4" ht="43.5" customHeight="1">
      <c r="A9" s="1" t="s">
        <v>249</v>
      </c>
      <c r="B9" s="239" t="s">
        <v>250</v>
      </c>
      <c r="C9" s="239"/>
      <c r="D9" s="239"/>
    </row>
    <row r="10" spans="1:4" ht="49" customHeight="1">
      <c r="A10" s="1" t="s">
        <v>251</v>
      </c>
      <c r="B10" s="239" t="s">
        <v>252</v>
      </c>
      <c r="C10" s="239"/>
      <c r="D10" s="239"/>
    </row>
    <row r="11" spans="1:4" ht="32.15" customHeight="1">
      <c r="A11" s="1" t="s">
        <v>253</v>
      </c>
      <c r="B11" s="239" t="s">
        <v>254</v>
      </c>
      <c r="C11" s="239"/>
      <c r="D11" s="239"/>
    </row>
    <row r="13" spans="1:4" ht="18.5">
      <c r="A13" s="58" t="s">
        <v>255</v>
      </c>
      <c r="B13" s="59" t="s">
        <v>256</v>
      </c>
    </row>
    <row r="14" spans="1:4" ht="16">
      <c r="B14" s="60" t="s">
        <v>257</v>
      </c>
    </row>
    <row r="15" spans="1:4" ht="16">
      <c r="B15" s="61" t="s">
        <v>258</v>
      </c>
    </row>
  </sheetData>
  <sheetProtection sheet="1" objects="1" scenarios="1"/>
  <mergeCells count="8">
    <mergeCell ref="B1:D4"/>
    <mergeCell ref="B9:D9"/>
    <mergeCell ref="B10:D10"/>
    <mergeCell ref="B11:D11"/>
    <mergeCell ref="A5:D5"/>
    <mergeCell ref="B7:D7"/>
    <mergeCell ref="B8:D8"/>
    <mergeCell ref="A6:D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22D9E-9C7E-4C5F-96A6-7B89B5D1BE51}">
  <sheetPr>
    <tabColor theme="3" tint="0.79998168889431442"/>
  </sheetPr>
  <dimension ref="A1:K36"/>
  <sheetViews>
    <sheetView showGridLines="0" zoomScaleNormal="100" workbookViewId="0">
      <selection activeCell="F8" sqref="F8"/>
    </sheetView>
  </sheetViews>
  <sheetFormatPr baseColWidth="10" defaultColWidth="11.453125" defaultRowHeight="14.5"/>
  <cols>
    <col min="1" max="1" width="23.26953125" customWidth="1"/>
    <col min="2" max="3" width="8.54296875" customWidth="1"/>
    <col min="4" max="4" width="12.54296875" hidden="1" customWidth="1"/>
    <col min="5" max="5" width="33.7265625" customWidth="1"/>
    <col min="6" max="6" width="9.54296875" customWidth="1"/>
    <col min="7" max="7" width="9.1796875" customWidth="1"/>
    <col min="8" max="8" width="15.54296875" customWidth="1"/>
    <col min="9" max="9" width="10.1796875" bestFit="1" customWidth="1"/>
    <col min="10" max="10" width="7.81640625" bestFit="1" customWidth="1"/>
    <col min="11" max="11" width="11.7265625" customWidth="1"/>
  </cols>
  <sheetData>
    <row r="1" spans="1:11" ht="102.65" customHeight="1">
      <c r="A1" s="168" t="s">
        <v>259</v>
      </c>
      <c r="B1" s="168"/>
      <c r="C1" s="168"/>
      <c r="D1" s="168"/>
      <c r="E1" s="168"/>
      <c r="F1" s="62"/>
      <c r="G1" s="62"/>
      <c r="H1" s="63"/>
      <c r="I1" s="63"/>
      <c r="J1" s="63"/>
      <c r="K1" s="63"/>
    </row>
    <row r="5" spans="1:11" ht="22.5" customHeight="1">
      <c r="A5" s="244" t="s">
        <v>260</v>
      </c>
      <c r="B5" s="244"/>
      <c r="C5" s="244"/>
      <c r="D5" s="244"/>
      <c r="E5" s="244"/>
      <c r="F5" s="244"/>
      <c r="G5" s="244"/>
      <c r="H5" s="244"/>
      <c r="I5" s="244"/>
      <c r="J5" s="244"/>
      <c r="K5" s="244"/>
    </row>
    <row r="6" spans="1:11" ht="40.9" customHeight="1">
      <c r="A6" s="252" t="s">
        <v>261</v>
      </c>
      <c r="B6" s="253"/>
      <c r="C6" s="254"/>
      <c r="D6" s="255" t="s">
        <v>262</v>
      </c>
      <c r="E6" s="66" t="s">
        <v>263</v>
      </c>
      <c r="F6" s="257" t="s">
        <v>264</v>
      </c>
      <c r="G6" s="255"/>
      <c r="H6" s="258" t="s">
        <v>265</v>
      </c>
      <c r="I6" s="260" t="s">
        <v>266</v>
      </c>
      <c r="J6" s="260"/>
      <c r="K6" s="260"/>
    </row>
    <row r="7" spans="1:11" ht="52" customHeight="1">
      <c r="A7" s="67" t="s">
        <v>267</v>
      </c>
      <c r="B7" s="68" t="s">
        <v>268</v>
      </c>
      <c r="C7" s="68" t="s">
        <v>269</v>
      </c>
      <c r="D7" s="256"/>
      <c r="E7" s="69" t="s">
        <v>270</v>
      </c>
      <c r="F7" s="69" t="s">
        <v>268</v>
      </c>
      <c r="G7" s="69" t="s">
        <v>269</v>
      </c>
      <c r="H7" s="259"/>
      <c r="I7" s="70" t="s">
        <v>271</v>
      </c>
      <c r="J7" s="70" t="s">
        <v>272</v>
      </c>
      <c r="K7" s="70" t="s">
        <v>273</v>
      </c>
    </row>
    <row r="8" spans="1:11" ht="14.5" customHeight="1">
      <c r="A8" s="71" t="s">
        <v>159</v>
      </c>
      <c r="B8" s="72"/>
      <c r="C8" s="72"/>
      <c r="D8" s="73"/>
      <c r="E8" s="71"/>
      <c r="F8" s="74">
        <f>IF(ISNA(VLOOKUP(A8,FE!$A$6:$B$21,2,0)),,VLOOKUP(A8,FE!$A$6:$B$21,2,0))</f>
        <v>0.26542368</v>
      </c>
      <c r="G8" s="74">
        <f>IF(ISNA(VLOOKUP(E8,FE!A$7:$B$21,2,0)),F8,VLOOKUP(E8,FE!$A$7:$B$21,2,0))</f>
        <v>0.26542368</v>
      </c>
      <c r="H8" s="74">
        <f>(B8-C8)</f>
        <v>0</v>
      </c>
      <c r="I8" s="74">
        <f>B8*F8</f>
        <v>0</v>
      </c>
      <c r="J8" s="75">
        <f>C8*G8</f>
        <v>0</v>
      </c>
      <c r="K8" s="76">
        <f>I8-J8</f>
        <v>0</v>
      </c>
    </row>
    <row r="9" spans="1:11">
      <c r="A9" s="71"/>
      <c r="B9" s="72"/>
      <c r="C9" s="72"/>
      <c r="D9" s="73"/>
      <c r="E9" s="71"/>
      <c r="F9" s="74">
        <f>IF(ISNA(VLOOKUP(A9,FE!$A$6:$B$21,2,0)),,VLOOKUP(A9,FE!$A$6:$B$21,2,0))</f>
        <v>0</v>
      </c>
      <c r="G9" s="74">
        <f>IF(ISNA(VLOOKUP(E9,FE!A$7:$B$21,2,0)),F9,VLOOKUP(E9,FE!$A$7:$B$21,2,0))</f>
        <v>0</v>
      </c>
      <c r="H9" s="74">
        <f t="shared" ref="H9:H16" si="0">(B9-C9)</f>
        <v>0</v>
      </c>
      <c r="I9" s="74">
        <f t="shared" ref="I9:J16" si="1">B9*F9</f>
        <v>0</v>
      </c>
      <c r="J9" s="75">
        <f t="shared" si="1"/>
        <v>0</v>
      </c>
      <c r="K9" s="76">
        <f t="shared" ref="K9:K16" si="2">I9-J9</f>
        <v>0</v>
      </c>
    </row>
    <row r="10" spans="1:11">
      <c r="A10" s="71"/>
      <c r="B10" s="72"/>
      <c r="C10" s="72"/>
      <c r="D10" s="73"/>
      <c r="E10" s="71"/>
      <c r="F10" s="74">
        <f>IF(ISNA(VLOOKUP(A10,FE!$A$6:$B$21,2,0)),,VLOOKUP(A10,FE!$A$6:$B$21,2,0))</f>
        <v>0</v>
      </c>
      <c r="G10" s="74">
        <f>IF(ISNA(VLOOKUP(E10,FE!A$7:$B$21,2,0)),F10,VLOOKUP(E10,FE!$A$7:$B$21,2,0))</f>
        <v>0</v>
      </c>
      <c r="H10" s="74">
        <f t="shared" si="0"/>
        <v>0</v>
      </c>
      <c r="I10" s="74">
        <f t="shared" si="1"/>
        <v>0</v>
      </c>
      <c r="J10" s="75">
        <f t="shared" si="1"/>
        <v>0</v>
      </c>
      <c r="K10" s="76">
        <f t="shared" si="2"/>
        <v>0</v>
      </c>
    </row>
    <row r="11" spans="1:11">
      <c r="A11" s="71"/>
      <c r="B11" s="72"/>
      <c r="C11" s="72"/>
      <c r="D11" s="73"/>
      <c r="E11" s="71"/>
      <c r="F11" s="74">
        <f>IF(ISNA(VLOOKUP(A11,FE!$A$6:$B$21,2,0)),,VLOOKUP(A11,FE!$A$6:$B$21,2,0))</f>
        <v>0</v>
      </c>
      <c r="G11" s="74">
        <f>IF(ISNA(VLOOKUP(E11,FE!A$7:$B$21,2,0)),F11,VLOOKUP(E11,FE!$A$7:$B$21,2,0))</f>
        <v>0</v>
      </c>
      <c r="H11" s="74">
        <f t="shared" si="0"/>
        <v>0</v>
      </c>
      <c r="I11" s="74">
        <f t="shared" si="1"/>
        <v>0</v>
      </c>
      <c r="J11" s="75">
        <f t="shared" si="1"/>
        <v>0</v>
      </c>
      <c r="K11" s="76">
        <f t="shared" si="2"/>
        <v>0</v>
      </c>
    </row>
    <row r="12" spans="1:11">
      <c r="A12" s="71"/>
      <c r="B12" s="72"/>
      <c r="C12" s="72"/>
      <c r="D12" s="73"/>
      <c r="E12" s="71"/>
      <c r="F12" s="74">
        <f>IF(ISNA(VLOOKUP(A12,FE!$A$6:$B$21,2,0)),,VLOOKUP(A12,FE!$A$6:$B$21,2,0))</f>
        <v>0</v>
      </c>
      <c r="G12" s="74">
        <f>IF(ISNA(VLOOKUP(E12,FE!A$7:$B$21,2,0)),F12,VLOOKUP(E12,FE!$A$7:$B$21,2,0))</f>
        <v>0</v>
      </c>
      <c r="H12" s="74">
        <f t="shared" si="0"/>
        <v>0</v>
      </c>
      <c r="I12" s="74">
        <f t="shared" si="1"/>
        <v>0</v>
      </c>
      <c r="J12" s="75">
        <f t="shared" si="1"/>
        <v>0</v>
      </c>
      <c r="K12" s="76">
        <f t="shared" si="2"/>
        <v>0</v>
      </c>
    </row>
    <row r="13" spans="1:11">
      <c r="A13" s="71"/>
      <c r="B13" s="72"/>
      <c r="C13" s="72"/>
      <c r="D13" s="73"/>
      <c r="E13" s="71"/>
      <c r="F13" s="74">
        <f>IF(ISNA(VLOOKUP(A13,FE!$A$6:$B$21,2,0)),,VLOOKUP(A13,FE!$A$6:$B$21,2,0))</f>
        <v>0</v>
      </c>
      <c r="G13" s="74">
        <f>IF(ISNA(VLOOKUP(E13,FE!A$7:$B$21,2,0)),F13,VLOOKUP(E13,FE!$A$7:$B$21,2,0))</f>
        <v>0</v>
      </c>
      <c r="H13" s="74">
        <f t="shared" si="0"/>
        <v>0</v>
      </c>
      <c r="I13" s="74">
        <f t="shared" si="1"/>
        <v>0</v>
      </c>
      <c r="J13" s="75">
        <f t="shared" si="1"/>
        <v>0</v>
      </c>
      <c r="K13" s="76">
        <f t="shared" si="2"/>
        <v>0</v>
      </c>
    </row>
    <row r="14" spans="1:11">
      <c r="A14" s="71"/>
      <c r="B14" s="72"/>
      <c r="C14" s="72"/>
      <c r="D14" s="73"/>
      <c r="E14" s="71"/>
      <c r="F14" s="74">
        <f>IF(ISNA(VLOOKUP(A14,FE!$A$6:$B$21,2,0)),,VLOOKUP(A14,FE!$A$6:$B$21,2,0))</f>
        <v>0</v>
      </c>
      <c r="G14" s="74">
        <f>IF(ISNA(VLOOKUP(E14,FE!A$7:$B$21,2,0)),F14,VLOOKUP(E14,FE!$A$7:$B$21,2,0))</f>
        <v>0</v>
      </c>
      <c r="H14" s="74">
        <f t="shared" si="0"/>
        <v>0</v>
      </c>
      <c r="I14" s="74">
        <f t="shared" si="1"/>
        <v>0</v>
      </c>
      <c r="J14" s="75">
        <f t="shared" si="1"/>
        <v>0</v>
      </c>
      <c r="K14" s="76">
        <f t="shared" si="2"/>
        <v>0</v>
      </c>
    </row>
    <row r="15" spans="1:11">
      <c r="A15" s="71"/>
      <c r="B15" s="72"/>
      <c r="C15" s="72"/>
      <c r="D15" s="73"/>
      <c r="E15" s="71"/>
      <c r="F15" s="74">
        <f>IF(ISNA(VLOOKUP(A15,FE!$A$6:$B$21,2,0)),,VLOOKUP(A15,FE!$A$6:$B$21,2,0))</f>
        <v>0</v>
      </c>
      <c r="G15" s="74">
        <f>IF(ISNA(VLOOKUP(E15,FE!A$7:$B$21,2,0)),F15,VLOOKUP(E15,FE!$A$7:$B$21,2,0))</f>
        <v>0</v>
      </c>
      <c r="H15" s="74">
        <f t="shared" si="0"/>
        <v>0</v>
      </c>
      <c r="I15" s="74">
        <f t="shared" si="1"/>
        <v>0</v>
      </c>
      <c r="J15" s="75">
        <f t="shared" si="1"/>
        <v>0</v>
      </c>
      <c r="K15" s="76">
        <f t="shared" si="2"/>
        <v>0</v>
      </c>
    </row>
    <row r="16" spans="1:11">
      <c r="A16" s="71"/>
      <c r="B16" s="72"/>
      <c r="C16" s="72"/>
      <c r="D16" s="73"/>
      <c r="E16" s="71"/>
      <c r="F16" s="74">
        <f>IF(ISNA(VLOOKUP(A16,FE!$A$6:$B$21,2,0)),,VLOOKUP(A16,FE!$A$6:$B$21,2,0))</f>
        <v>0</v>
      </c>
      <c r="G16" s="74">
        <f>IF(ISNA(VLOOKUP(E16,FE!A$7:$B$21,2,0)),F16,VLOOKUP(E16,FE!$A$7:$B$21,2,0))</f>
        <v>0</v>
      </c>
      <c r="H16" s="74">
        <f t="shared" si="0"/>
        <v>0</v>
      </c>
      <c r="I16" s="74">
        <f t="shared" si="1"/>
        <v>0</v>
      </c>
      <c r="J16" s="75">
        <f t="shared" si="1"/>
        <v>0</v>
      </c>
      <c r="K16" s="76">
        <f t="shared" si="2"/>
        <v>0</v>
      </c>
    </row>
    <row r="17" spans="1:11">
      <c r="A17" s="77" t="s">
        <v>274</v>
      </c>
      <c r="B17" s="78">
        <f>SUM(B8:B16)</f>
        <v>0</v>
      </c>
      <c r="C17" s="79">
        <f>SUM(C8:C16)</f>
        <v>0</v>
      </c>
      <c r="D17" s="79">
        <f>SUM(D8:D16)</f>
        <v>0</v>
      </c>
      <c r="E17" s="79"/>
      <c r="F17" s="79"/>
      <c r="G17" s="79"/>
      <c r="H17" s="80">
        <f xml:space="preserve"> SUM(H8:H16)</f>
        <v>0</v>
      </c>
      <c r="I17" s="81">
        <f>SUM(I8:I16)</f>
        <v>0</v>
      </c>
      <c r="J17" s="81">
        <f>SUM(J8:J16)</f>
        <v>0</v>
      </c>
      <c r="K17" s="80">
        <f>SUM(K8:K16)</f>
        <v>0</v>
      </c>
    </row>
    <row r="19" spans="1:11">
      <c r="A19" s="245" t="s">
        <v>275</v>
      </c>
      <c r="B19" s="245"/>
      <c r="C19" s="245"/>
      <c r="D19" s="245"/>
      <c r="E19" s="245"/>
      <c r="F19" s="245"/>
      <c r="G19" s="245"/>
      <c r="H19" s="245"/>
      <c r="I19" s="245"/>
      <c r="J19" s="245"/>
      <c r="K19" s="245"/>
    </row>
    <row r="20" spans="1:11" ht="15" thickBot="1"/>
    <row r="21" spans="1:11" ht="14.65" customHeight="1">
      <c r="A21" s="246" t="s">
        <v>276</v>
      </c>
      <c r="B21" s="246"/>
      <c r="C21" s="246"/>
      <c r="D21" s="246"/>
      <c r="E21" s="246"/>
      <c r="F21" s="246"/>
      <c r="G21" s="246"/>
      <c r="H21" s="246"/>
      <c r="I21" s="246"/>
      <c r="J21" s="246"/>
      <c r="K21" s="247"/>
    </row>
    <row r="22" spans="1:11" ht="17.149999999999999" customHeight="1">
      <c r="A22" s="248"/>
      <c r="B22" s="248"/>
      <c r="C22" s="248"/>
      <c r="D22" s="248"/>
      <c r="E22" s="248"/>
      <c r="F22" s="248"/>
      <c r="G22" s="248"/>
      <c r="H22" s="248"/>
      <c r="I22" s="248"/>
      <c r="J22" s="248"/>
      <c r="K22" s="249"/>
    </row>
    <row r="23" spans="1:11" ht="12.65" customHeight="1">
      <c r="A23" s="248"/>
      <c r="B23" s="248"/>
      <c r="C23" s="248"/>
      <c r="D23" s="248"/>
      <c r="E23" s="248"/>
      <c r="F23" s="248"/>
      <c r="G23" s="248"/>
      <c r="H23" s="248"/>
      <c r="I23" s="248"/>
      <c r="J23" s="248"/>
      <c r="K23" s="249"/>
    </row>
    <row r="24" spans="1:11">
      <c r="A24" s="248"/>
      <c r="B24" s="248"/>
      <c r="C24" s="248"/>
      <c r="D24" s="248"/>
      <c r="E24" s="248"/>
      <c r="F24" s="248"/>
      <c r="G24" s="248"/>
      <c r="H24" s="248"/>
      <c r="I24" s="248"/>
      <c r="J24" s="248"/>
      <c r="K24" s="249"/>
    </row>
    <row r="25" spans="1:11">
      <c r="A25" s="248"/>
      <c r="B25" s="248"/>
      <c r="C25" s="248"/>
      <c r="D25" s="248"/>
      <c r="E25" s="248"/>
      <c r="F25" s="248"/>
      <c r="G25" s="248"/>
      <c r="H25" s="248"/>
      <c r="I25" s="248"/>
      <c r="J25" s="248"/>
      <c r="K25" s="249"/>
    </row>
    <row r="26" spans="1:11">
      <c r="A26" s="248"/>
      <c r="B26" s="248"/>
      <c r="C26" s="248"/>
      <c r="D26" s="248"/>
      <c r="E26" s="248"/>
      <c r="F26" s="248"/>
      <c r="G26" s="248"/>
      <c r="H26" s="248"/>
      <c r="I26" s="248"/>
      <c r="J26" s="248"/>
      <c r="K26" s="249"/>
    </row>
    <row r="27" spans="1:11">
      <c r="A27" s="248"/>
      <c r="B27" s="248"/>
      <c r="C27" s="248"/>
      <c r="D27" s="248"/>
      <c r="E27" s="248"/>
      <c r="F27" s="248"/>
      <c r="G27" s="248"/>
      <c r="H27" s="248"/>
      <c r="I27" s="248"/>
      <c r="J27" s="248"/>
      <c r="K27" s="249"/>
    </row>
    <row r="28" spans="1:11">
      <c r="A28" s="248"/>
      <c r="B28" s="248"/>
      <c r="C28" s="248"/>
      <c r="D28" s="248"/>
      <c r="E28" s="248"/>
      <c r="F28" s="248"/>
      <c r="G28" s="248"/>
      <c r="H28" s="248"/>
      <c r="I28" s="248"/>
      <c r="J28" s="248"/>
      <c r="K28" s="249"/>
    </row>
    <row r="29" spans="1:11" ht="15" thickBot="1">
      <c r="A29" s="250"/>
      <c r="B29" s="250"/>
      <c r="C29" s="250"/>
      <c r="D29" s="250"/>
      <c r="E29" s="250"/>
      <c r="F29" s="250"/>
      <c r="G29" s="250"/>
      <c r="H29" s="250"/>
      <c r="I29" s="250"/>
      <c r="J29" s="250"/>
      <c r="K29" s="251"/>
    </row>
    <row r="36" spans="3:3">
      <c r="C36" s="82"/>
    </row>
  </sheetData>
  <sheetProtection sheet="1" formatCells="0" formatColumns="0" formatRows="0" insertHyperlinks="0"/>
  <protectedRanges>
    <protectedRange sqref="A8:E16" name="Bereich2"/>
  </protectedRanges>
  <mergeCells count="8">
    <mergeCell ref="A5:K5"/>
    <mergeCell ref="A19:K19"/>
    <mergeCell ref="A21:K29"/>
    <mergeCell ref="A6:C6"/>
    <mergeCell ref="D6:D7"/>
    <mergeCell ref="F6:G6"/>
    <mergeCell ref="H6:H7"/>
    <mergeCell ref="I6:K6"/>
  </mergeCells>
  <dataValidations count="1">
    <dataValidation type="list" allowBlank="1" showInputMessage="1" showErrorMessage="1" sqref="E8:E16 A8:A16" xr:uid="{A3DD4178-D548-4BC7-A924-FFBC91B5477F}">
      <formula1>VECTEURS</formula1>
    </dataValidation>
  </dataValidations>
  <pageMargins left="0.7" right="0.7" top="0.78740157499999996" bottom="0.78740157499999996" header="0.3" footer="0.3"/>
  <pageSetup paperSize="9" scale="35"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A1EB-F232-4CE6-A5D6-0BB4F549D398}">
  <sheetPr>
    <tabColor theme="3" tint="0.79998168889431442"/>
    <pageSetUpPr fitToPage="1"/>
  </sheetPr>
  <dimension ref="A1:Q67"/>
  <sheetViews>
    <sheetView showGridLines="0" zoomScale="80" zoomScaleNormal="80" workbookViewId="0">
      <selection activeCell="A33" sqref="A33:XFD37"/>
    </sheetView>
  </sheetViews>
  <sheetFormatPr baseColWidth="10" defaultColWidth="11.453125" defaultRowHeight="14.5"/>
  <cols>
    <col min="1" max="1" width="5.26953125" customWidth="1"/>
    <col min="2" max="4" width="11.453125" hidden="1" customWidth="1"/>
    <col min="5" max="5" width="53.26953125" hidden="1" customWidth="1"/>
    <col min="6" max="6" width="59.7265625" hidden="1" customWidth="1"/>
    <col min="7" max="7" width="35" hidden="1" customWidth="1"/>
    <col min="8" max="8" width="68" customWidth="1"/>
    <col min="9" max="9" width="15.26953125" customWidth="1"/>
    <col min="10" max="13" width="15.54296875" customWidth="1"/>
    <col min="14" max="14" width="9.26953125" customWidth="1"/>
    <col min="15" max="15" width="12.26953125" customWidth="1"/>
    <col min="16" max="16" width="11.7265625" customWidth="1"/>
  </cols>
  <sheetData>
    <row r="1" spans="6:17" ht="52.5" customHeight="1">
      <c r="F1" s="267" t="s">
        <v>277</v>
      </c>
      <c r="G1" s="267"/>
      <c r="H1" s="267"/>
      <c r="I1" s="267"/>
      <c r="J1" s="267"/>
      <c r="K1" s="267"/>
      <c r="L1" s="267"/>
      <c r="M1" s="267"/>
      <c r="N1" s="267"/>
      <c r="O1" s="267"/>
      <c r="P1" s="267"/>
      <c r="Q1" s="267"/>
    </row>
    <row r="2" spans="6:17" ht="23.5" customHeight="1">
      <c r="H2" s="85" t="s">
        <v>278</v>
      </c>
      <c r="M2" s="86"/>
      <c r="N2" s="86"/>
      <c r="O2" s="86"/>
      <c r="P2" s="86"/>
      <c r="Q2" s="86"/>
    </row>
    <row r="3" spans="6:17">
      <c r="L3" s="87"/>
      <c r="M3" s="86"/>
      <c r="N3" s="86"/>
      <c r="O3" s="86"/>
      <c r="P3" s="86"/>
      <c r="Q3" s="86"/>
    </row>
    <row r="4" spans="6:17" ht="14.5" hidden="1" customHeight="1">
      <c r="H4" s="64"/>
      <c r="I4" s="88"/>
      <c r="L4" s="87"/>
      <c r="M4" s="86"/>
      <c r="N4" s="86"/>
      <c r="O4" s="86"/>
      <c r="P4" s="86"/>
      <c r="Q4" s="86"/>
    </row>
    <row r="5" spans="6:17" ht="14.5" customHeight="1">
      <c r="H5" s="65"/>
      <c r="I5" s="10" t="s">
        <v>279</v>
      </c>
      <c r="J5" s="10" t="s">
        <v>269</v>
      </c>
      <c r="L5" s="87"/>
      <c r="M5" s="86"/>
      <c r="N5" s="86"/>
      <c r="O5" s="86"/>
      <c r="P5" s="86"/>
      <c r="Q5" s="86"/>
    </row>
    <row r="6" spans="6:17" ht="14.5" hidden="1" customHeight="1">
      <c r="H6" s="64" t="s">
        <v>280</v>
      </c>
      <c r="I6" s="89"/>
      <c r="L6" s="87"/>
      <c r="M6" s="86"/>
      <c r="N6" s="86"/>
      <c r="O6" s="86"/>
      <c r="P6" s="86"/>
      <c r="Q6" s="86"/>
    </row>
    <row r="7" spans="6:17" ht="14.5" hidden="1" customHeight="1">
      <c r="L7" s="87"/>
      <c r="M7" s="86"/>
      <c r="N7" s="86"/>
      <c r="O7" s="86"/>
      <c r="P7" s="86"/>
      <c r="Q7" s="86"/>
    </row>
    <row r="8" spans="6:17">
      <c r="H8" s="64" t="s">
        <v>281</v>
      </c>
      <c r="I8" s="90">
        <v>30</v>
      </c>
      <c r="J8" s="90">
        <v>20</v>
      </c>
      <c r="L8" s="87"/>
      <c r="M8" s="86"/>
      <c r="N8" s="86"/>
      <c r="O8" s="86"/>
      <c r="P8" s="86"/>
      <c r="Q8" s="86"/>
    </row>
    <row r="9" spans="6:17">
      <c r="I9" s="91"/>
      <c r="J9" s="91"/>
      <c r="L9" s="87"/>
      <c r="M9" s="86"/>
      <c r="N9" s="86"/>
      <c r="O9" s="86"/>
      <c r="P9" s="86"/>
      <c r="Q9" s="86"/>
    </row>
    <row r="10" spans="6:17" ht="14.5" customHeight="1">
      <c r="H10" s="64" t="s">
        <v>282</v>
      </c>
      <c r="I10" s="90">
        <v>65</v>
      </c>
      <c r="J10" s="90">
        <v>30</v>
      </c>
      <c r="L10" s="92"/>
      <c r="M10" s="92"/>
      <c r="N10" s="92"/>
      <c r="O10" s="92"/>
      <c r="P10" s="93"/>
      <c r="Q10" s="86"/>
    </row>
    <row r="11" spans="6:17" ht="14.5" customHeight="1">
      <c r="I11" s="91"/>
      <c r="J11" s="91"/>
      <c r="L11" s="92"/>
      <c r="M11" s="92"/>
      <c r="N11" s="92"/>
      <c r="O11" s="92"/>
      <c r="P11" s="93"/>
      <c r="Q11" s="86"/>
    </row>
    <row r="12" spans="6:17" ht="14.5" customHeight="1">
      <c r="H12" s="64" t="s">
        <v>283</v>
      </c>
      <c r="I12" s="91"/>
      <c r="J12" s="90">
        <v>3</v>
      </c>
      <c r="L12" s="92"/>
      <c r="M12" s="92"/>
      <c r="N12" s="92"/>
      <c r="O12" s="92"/>
      <c r="P12" s="93"/>
      <c r="Q12" s="86"/>
    </row>
    <row r="13" spans="6:17" ht="14.5" customHeight="1">
      <c r="I13" s="91"/>
      <c r="J13" s="91"/>
      <c r="L13" s="92"/>
      <c r="M13" s="92"/>
      <c r="N13" s="92"/>
      <c r="O13" s="92"/>
      <c r="P13" s="93"/>
      <c r="Q13" s="86"/>
    </row>
    <row r="14" spans="6:17" ht="14.5" customHeight="1">
      <c r="H14" s="64" t="s">
        <v>284</v>
      </c>
      <c r="I14" s="90">
        <v>0</v>
      </c>
      <c r="J14" s="90">
        <v>25</v>
      </c>
      <c r="L14" s="92"/>
      <c r="M14" s="92"/>
      <c r="N14" s="92"/>
      <c r="O14" s="92"/>
      <c r="P14" s="93"/>
      <c r="Q14" s="86"/>
    </row>
    <row r="15" spans="6:17" ht="14.5" customHeight="1">
      <c r="I15" s="91"/>
      <c r="J15" s="91"/>
      <c r="L15" s="92"/>
      <c r="M15" s="92"/>
      <c r="N15" s="92"/>
      <c r="O15" s="92"/>
      <c r="P15" s="93"/>
      <c r="Q15" s="86"/>
    </row>
    <row r="16" spans="6:17" ht="14.5" customHeight="1">
      <c r="H16" s="64" t="s">
        <v>285</v>
      </c>
      <c r="I16" s="91"/>
      <c r="J16" s="94">
        <v>312</v>
      </c>
      <c r="L16" s="92"/>
      <c r="M16" s="92"/>
      <c r="N16" s="92"/>
      <c r="O16" s="92"/>
      <c r="P16" s="93"/>
      <c r="Q16" s="86"/>
    </row>
    <row r="17" spans="5:17">
      <c r="I17" s="91"/>
      <c r="J17" s="91"/>
      <c r="L17" s="92"/>
      <c r="M17" s="92"/>
      <c r="N17" s="92"/>
      <c r="O17" s="92"/>
      <c r="P17" s="86"/>
      <c r="Q17" s="86"/>
    </row>
    <row r="18" spans="5:17">
      <c r="H18" s="64" t="s">
        <v>286</v>
      </c>
      <c r="I18" s="268">
        <v>4</v>
      </c>
      <c r="J18" s="268"/>
      <c r="L18" s="95"/>
      <c r="M18" s="86"/>
      <c r="N18" s="86"/>
      <c r="O18" s="86"/>
      <c r="P18" s="86"/>
      <c r="Q18" s="86"/>
    </row>
    <row r="19" spans="5:17">
      <c r="I19" s="91"/>
      <c r="J19" s="91"/>
      <c r="L19" s="95"/>
      <c r="M19" s="86"/>
      <c r="N19" s="86"/>
      <c r="O19" s="86"/>
      <c r="P19" s="86"/>
      <c r="Q19" s="86"/>
    </row>
    <row r="20" spans="5:17">
      <c r="H20" s="64" t="s">
        <v>287</v>
      </c>
      <c r="I20" s="96">
        <f>I8*I10*4</f>
        <v>7800</v>
      </c>
      <c r="J20" s="96">
        <f>J8*J10*J12/60*J14*J16/1000</f>
        <v>234</v>
      </c>
    </row>
    <row r="22" spans="5:17">
      <c r="H22" s="64" t="s">
        <v>288</v>
      </c>
      <c r="J22" s="96">
        <f>(J14-I14)*J16*I18/100*60</f>
        <v>18720</v>
      </c>
    </row>
    <row r="23" spans="5:17">
      <c r="I23" s="91"/>
      <c r="J23" s="91"/>
    </row>
    <row r="24" spans="5:17">
      <c r="I24" s="91"/>
      <c r="J24" s="91"/>
    </row>
    <row r="25" spans="5:17" ht="23.5">
      <c r="H25" s="97" t="s">
        <v>289</v>
      </c>
    </row>
    <row r="27" spans="5:17" ht="41.5" customHeight="1">
      <c r="E27" s="269" t="s">
        <v>290</v>
      </c>
      <c r="F27" s="269" t="s">
        <v>291</v>
      </c>
      <c r="G27" s="269" t="s">
        <v>292</v>
      </c>
      <c r="H27" s="270" t="s">
        <v>293</v>
      </c>
      <c r="I27" s="270"/>
      <c r="J27" s="270"/>
      <c r="K27" s="271" t="s">
        <v>294</v>
      </c>
      <c r="L27" s="272" t="s">
        <v>295</v>
      </c>
      <c r="M27" s="258" t="s">
        <v>265</v>
      </c>
      <c r="N27" s="273" t="s">
        <v>266</v>
      </c>
      <c r="O27" s="273"/>
      <c r="P27" s="273"/>
    </row>
    <row r="28" spans="5:17">
      <c r="E28" s="269"/>
      <c r="F28" s="269"/>
      <c r="G28" s="269"/>
      <c r="H28" s="98" t="s">
        <v>267</v>
      </c>
      <c r="I28" s="99" t="s">
        <v>268</v>
      </c>
      <c r="J28" s="99" t="s">
        <v>269</v>
      </c>
      <c r="K28" s="271"/>
      <c r="L28" s="272"/>
      <c r="M28" s="258"/>
      <c r="N28" s="100" t="s">
        <v>271</v>
      </c>
      <c r="O28" s="100" t="s">
        <v>272</v>
      </c>
      <c r="P28" s="100" t="s">
        <v>273</v>
      </c>
    </row>
    <row r="29" spans="5:17" ht="14.65" customHeight="1">
      <c r="E29" s="262" t="s">
        <v>231</v>
      </c>
      <c r="F29" s="262" t="s">
        <v>296</v>
      </c>
      <c r="G29" s="263"/>
      <c r="H29" s="101" t="s">
        <v>219</v>
      </c>
      <c r="I29" s="102">
        <v>10.997999999999999</v>
      </c>
      <c r="J29" s="103">
        <v>0</v>
      </c>
      <c r="K29" s="104"/>
      <c r="L29" s="105">
        <f>FE!$B$15</f>
        <v>0.26135979091216727</v>
      </c>
      <c r="M29" s="106">
        <f t="shared" ref="M29:M37" si="0">(I29-J29)</f>
        <v>10.997999999999999</v>
      </c>
      <c r="N29" s="106">
        <f t="shared" ref="N29:N37" si="1">I29*L29</f>
        <v>2.8744349804520155</v>
      </c>
      <c r="O29" s="107">
        <f>J29*L29</f>
        <v>0</v>
      </c>
      <c r="P29" s="106">
        <f>N29-O29</f>
        <v>2.8744349804520155</v>
      </c>
    </row>
    <row r="30" spans="5:17">
      <c r="E30" s="262"/>
      <c r="F30" s="262"/>
      <c r="G30" s="263"/>
      <c r="H30" s="101" t="s">
        <v>209</v>
      </c>
      <c r="I30" s="102">
        <v>10.997999999999999</v>
      </c>
      <c r="J30" s="103">
        <v>0</v>
      </c>
      <c r="K30" s="104"/>
      <c r="L30" s="105">
        <f>FE!$B$14</f>
        <v>0.26819978544017159</v>
      </c>
      <c r="M30" s="106">
        <f t="shared" si="0"/>
        <v>10.997999999999999</v>
      </c>
      <c r="N30" s="106">
        <f t="shared" si="1"/>
        <v>2.949661240271007</v>
      </c>
      <c r="O30" s="107">
        <f t="shared" ref="O30:O37" si="2">J30*L30</f>
        <v>0</v>
      </c>
      <c r="P30" s="106">
        <f t="shared" ref="P30:P37" si="3">N30-O30</f>
        <v>2.949661240271007</v>
      </c>
    </row>
    <row r="31" spans="5:17">
      <c r="E31" s="262"/>
      <c r="F31" s="262"/>
      <c r="G31" s="263"/>
      <c r="H31" s="101" t="s">
        <v>168</v>
      </c>
      <c r="I31" s="102">
        <v>1.4039999999999999</v>
      </c>
      <c r="J31" s="103">
        <v>0</v>
      </c>
      <c r="K31" s="104"/>
      <c r="L31" s="105">
        <f>FE!$B$8</f>
        <v>1.5436799999999997E-3</v>
      </c>
      <c r="M31" s="106">
        <f t="shared" si="0"/>
        <v>1.4039999999999999</v>
      </c>
      <c r="N31" s="106">
        <f t="shared" si="1"/>
        <v>2.1673267199999995E-3</v>
      </c>
      <c r="O31" s="107">
        <f t="shared" si="2"/>
        <v>0</v>
      </c>
      <c r="P31" s="106">
        <f t="shared" si="3"/>
        <v>2.1673267199999995E-3</v>
      </c>
    </row>
    <row r="32" spans="5:17">
      <c r="E32" s="262"/>
      <c r="F32" s="262"/>
      <c r="G32" s="108"/>
      <c r="H32" s="101" t="s">
        <v>111</v>
      </c>
      <c r="I32" s="102">
        <f>I20/1000</f>
        <v>7.8</v>
      </c>
      <c r="J32" s="109">
        <f>J20/1000</f>
        <v>0.23400000000000001</v>
      </c>
      <c r="K32" s="104"/>
      <c r="L32" s="105">
        <f>FE!$M$25</f>
        <v>0.26200000000000001</v>
      </c>
      <c r="M32" s="106">
        <f t="shared" si="0"/>
        <v>7.5659999999999998</v>
      </c>
      <c r="N32" s="106">
        <f t="shared" si="1"/>
        <v>2.0436000000000001</v>
      </c>
      <c r="O32" s="106">
        <f t="shared" si="2"/>
        <v>6.1308000000000008E-2</v>
      </c>
      <c r="P32" s="106">
        <f t="shared" si="3"/>
        <v>1.9822920000000002</v>
      </c>
    </row>
    <row r="33" spans="1:16" hidden="1">
      <c r="E33" s="110"/>
      <c r="F33" s="110"/>
      <c r="G33" s="108"/>
      <c r="H33" s="111"/>
      <c r="I33" s="112"/>
      <c r="J33" s="112"/>
      <c r="K33" s="113"/>
      <c r="L33" s="114">
        <v>0</v>
      </c>
      <c r="M33" s="114">
        <f t="shared" si="0"/>
        <v>0</v>
      </c>
      <c r="N33" s="114">
        <f t="shared" si="1"/>
        <v>0</v>
      </c>
      <c r="O33" s="75">
        <f t="shared" si="2"/>
        <v>0</v>
      </c>
      <c r="P33" s="115">
        <f t="shared" si="3"/>
        <v>0</v>
      </c>
    </row>
    <row r="34" spans="1:16" hidden="1">
      <c r="E34" s="110"/>
      <c r="F34" s="110"/>
      <c r="G34" s="108"/>
      <c r="H34" s="111"/>
      <c r="I34" s="112"/>
      <c r="J34" s="112"/>
      <c r="K34" s="113"/>
      <c r="L34" s="114">
        <v>0</v>
      </c>
      <c r="M34" s="114">
        <f t="shared" si="0"/>
        <v>0</v>
      </c>
      <c r="N34" s="114">
        <f t="shared" si="1"/>
        <v>0</v>
      </c>
      <c r="O34" s="75">
        <f t="shared" si="2"/>
        <v>0</v>
      </c>
      <c r="P34" s="115">
        <f t="shared" si="3"/>
        <v>0</v>
      </c>
    </row>
    <row r="35" spans="1:16" hidden="1">
      <c r="E35" s="110"/>
      <c r="F35" s="110"/>
      <c r="G35" s="108"/>
      <c r="H35" s="111"/>
      <c r="I35" s="112"/>
      <c r="J35" s="112"/>
      <c r="K35" s="113"/>
      <c r="L35" s="114">
        <v>0</v>
      </c>
      <c r="M35" s="114">
        <f t="shared" si="0"/>
        <v>0</v>
      </c>
      <c r="N35" s="114">
        <f t="shared" si="1"/>
        <v>0</v>
      </c>
      <c r="O35" s="75">
        <f t="shared" si="2"/>
        <v>0</v>
      </c>
      <c r="P35" s="115">
        <f t="shared" si="3"/>
        <v>0</v>
      </c>
    </row>
    <row r="36" spans="1:16" hidden="1">
      <c r="E36" s="110"/>
      <c r="F36" s="110"/>
      <c r="G36" s="108"/>
      <c r="H36" s="111"/>
      <c r="I36" s="112"/>
      <c r="J36" s="112"/>
      <c r="K36" s="113"/>
      <c r="L36" s="114">
        <v>0</v>
      </c>
      <c r="M36" s="114">
        <f t="shared" si="0"/>
        <v>0</v>
      </c>
      <c r="N36" s="114">
        <f t="shared" si="1"/>
        <v>0</v>
      </c>
      <c r="O36" s="75">
        <f t="shared" si="2"/>
        <v>0</v>
      </c>
      <c r="P36" s="115">
        <f t="shared" si="3"/>
        <v>0</v>
      </c>
    </row>
    <row r="37" spans="1:16" hidden="1">
      <c r="E37" s="110"/>
      <c r="F37" s="110"/>
      <c r="G37" s="108"/>
      <c r="H37" s="111"/>
      <c r="I37" s="112"/>
      <c r="J37" s="112"/>
      <c r="K37" s="113"/>
      <c r="L37" s="114">
        <v>0</v>
      </c>
      <c r="M37" s="114">
        <f t="shared" si="0"/>
        <v>0</v>
      </c>
      <c r="N37" s="114">
        <f t="shared" si="1"/>
        <v>0</v>
      </c>
      <c r="O37" s="75">
        <f t="shared" si="2"/>
        <v>0</v>
      </c>
      <c r="P37" s="115">
        <f t="shared" si="3"/>
        <v>0</v>
      </c>
    </row>
    <row r="38" spans="1:16">
      <c r="G38" s="77"/>
      <c r="H38" s="77" t="s">
        <v>274</v>
      </c>
      <c r="I38" s="116">
        <f>SUM(I29:I37)</f>
        <v>31.2</v>
      </c>
      <c r="J38" s="116">
        <f>SUM(J29:J37)</f>
        <v>0.23400000000000001</v>
      </c>
      <c r="K38" s="116">
        <f>SUM(K29:K37)</f>
        <v>0</v>
      </c>
      <c r="L38" s="116"/>
      <c r="M38" s="117">
        <f xml:space="preserve"> SUM(M29:M37)</f>
        <v>30.965999999999998</v>
      </c>
      <c r="N38" s="117">
        <f>SUM(N29:N37)</f>
        <v>7.869863547443023</v>
      </c>
      <c r="O38" s="117">
        <f>SUM(O29:O37)</f>
        <v>6.1308000000000008E-2</v>
      </c>
      <c r="P38" s="117">
        <f>SUM(P29:P37)</f>
        <v>7.8085555474430235</v>
      </c>
    </row>
    <row r="40" spans="1:16">
      <c r="L40" s="118"/>
      <c r="M40" s="118"/>
      <c r="N40" s="118"/>
      <c r="O40" s="118"/>
      <c r="P40" s="118"/>
    </row>
    <row r="41" spans="1:16" ht="26.65" customHeight="1">
      <c r="A41" s="264" t="s">
        <v>297</v>
      </c>
      <c r="B41" s="264"/>
      <c r="C41" s="264"/>
      <c r="D41" s="264"/>
      <c r="E41" s="264"/>
      <c r="F41" s="264"/>
      <c r="G41" s="264"/>
      <c r="H41" s="264"/>
      <c r="J41" s="119"/>
    </row>
    <row r="42" spans="1:16" ht="21">
      <c r="A42" s="120" t="s">
        <v>298</v>
      </c>
      <c r="B42" s="121"/>
      <c r="C42" s="121"/>
      <c r="D42" s="121"/>
      <c r="E42" s="121"/>
      <c r="F42" s="121"/>
      <c r="G42" s="121"/>
      <c r="J42" s="82"/>
    </row>
    <row r="43" spans="1:16" ht="31">
      <c r="A43" s="122"/>
      <c r="B43" s="122"/>
      <c r="C43" s="122"/>
      <c r="D43" s="122"/>
      <c r="E43" s="122"/>
      <c r="F43" s="122"/>
      <c r="G43" s="122"/>
    </row>
    <row r="44" spans="1:16">
      <c r="A44" s="265" t="s">
        <v>299</v>
      </c>
      <c r="B44" s="265"/>
      <c r="C44" s="265"/>
      <c r="D44" s="265"/>
      <c r="E44" s="265"/>
      <c r="F44" s="265"/>
      <c r="G44" s="265"/>
      <c r="H44" s="265"/>
      <c r="I44" s="265"/>
      <c r="J44" s="265"/>
      <c r="K44" s="265"/>
      <c r="L44" s="265"/>
      <c r="M44" s="265"/>
      <c r="N44" s="265"/>
      <c r="O44" s="265"/>
    </row>
    <row r="45" spans="1:16">
      <c r="A45" s="265"/>
      <c r="B45" s="265"/>
      <c r="C45" s="265"/>
      <c r="D45" s="265"/>
      <c r="E45" s="265"/>
      <c r="F45" s="265"/>
      <c r="G45" s="265"/>
      <c r="H45" s="265"/>
      <c r="I45" s="265"/>
      <c r="J45" s="265"/>
      <c r="K45" s="265"/>
      <c r="L45" s="265"/>
      <c r="M45" s="265"/>
      <c r="N45" s="265"/>
      <c r="O45" s="265"/>
    </row>
    <row r="46" spans="1:16">
      <c r="A46" s="265"/>
      <c r="B46" s="265"/>
      <c r="C46" s="265"/>
      <c r="D46" s="265"/>
      <c r="E46" s="265"/>
      <c r="F46" s="265"/>
      <c r="G46" s="265"/>
      <c r="H46" s="265"/>
      <c r="I46" s="265"/>
      <c r="J46" s="265"/>
      <c r="K46" s="265"/>
      <c r="L46" s="265"/>
      <c r="M46" s="265"/>
      <c r="N46" s="265"/>
      <c r="O46" s="265"/>
    </row>
    <row r="47" spans="1:16">
      <c r="A47" s="265"/>
      <c r="B47" s="265"/>
      <c r="C47" s="265"/>
      <c r="D47" s="265"/>
      <c r="E47" s="265"/>
      <c r="F47" s="265"/>
      <c r="G47" s="265"/>
      <c r="H47" s="265"/>
      <c r="I47" s="265"/>
      <c r="J47" s="265"/>
      <c r="K47" s="265"/>
      <c r="L47" s="265"/>
      <c r="M47" s="265"/>
      <c r="N47" s="265"/>
      <c r="O47" s="265"/>
    </row>
    <row r="48" spans="1:16">
      <c r="A48" s="265"/>
      <c r="B48" s="265"/>
      <c r="C48" s="265"/>
      <c r="D48" s="265"/>
      <c r="E48" s="265"/>
      <c r="F48" s="265"/>
      <c r="G48" s="265"/>
      <c r="H48" s="265"/>
      <c r="I48" s="265"/>
      <c r="J48" s="265"/>
      <c r="K48" s="265"/>
      <c r="L48" s="265"/>
      <c r="M48" s="265"/>
      <c r="N48" s="265"/>
      <c r="O48" s="265"/>
    </row>
    <row r="49" spans="1:15">
      <c r="A49" s="265"/>
      <c r="B49" s="265"/>
      <c r="C49" s="265"/>
      <c r="D49" s="265"/>
      <c r="E49" s="265"/>
      <c r="F49" s="265"/>
      <c r="G49" s="265"/>
      <c r="H49" s="265"/>
      <c r="I49" s="265"/>
      <c r="J49" s="265"/>
      <c r="K49" s="265"/>
      <c r="L49" s="265"/>
      <c r="M49" s="265"/>
      <c r="N49" s="265"/>
      <c r="O49" s="265"/>
    </row>
    <row r="50" spans="1:15">
      <c r="A50" s="123"/>
      <c r="B50" s="124"/>
      <c r="C50" s="125"/>
      <c r="D50" s="126"/>
      <c r="E50" s="126"/>
      <c r="F50" s="126"/>
      <c r="G50" s="126"/>
      <c r="I50" s="127" t="s">
        <v>92</v>
      </c>
      <c r="J50" s="127" t="s">
        <v>300</v>
      </c>
    </row>
    <row r="51" spans="1:15">
      <c r="A51" s="123"/>
      <c r="B51" s="124"/>
      <c r="C51" s="125"/>
      <c r="D51" s="126"/>
      <c r="E51" s="126"/>
      <c r="F51" s="126"/>
      <c r="G51" s="126"/>
      <c r="I51" s="128" t="s">
        <v>219</v>
      </c>
      <c r="J51" s="129">
        <v>0.47</v>
      </c>
    </row>
    <row r="52" spans="1:15">
      <c r="A52" s="123"/>
      <c r="B52" s="124"/>
      <c r="C52" s="125"/>
      <c r="D52" s="126"/>
      <c r="E52" s="126"/>
      <c r="F52" s="126"/>
      <c r="G52" s="126"/>
      <c r="I52" s="128" t="s">
        <v>301</v>
      </c>
      <c r="J52" s="129">
        <v>0.47</v>
      </c>
    </row>
    <row r="53" spans="1:15">
      <c r="A53" s="123"/>
      <c r="B53" s="124"/>
      <c r="C53" s="125"/>
      <c r="D53" s="126"/>
      <c r="E53" s="126"/>
      <c r="F53" s="126"/>
      <c r="G53" s="126"/>
      <c r="I53" s="128" t="s">
        <v>168</v>
      </c>
      <c r="J53" s="129">
        <v>0.06</v>
      </c>
    </row>
    <row r="54" spans="1:15" ht="14.5" customHeight="1">
      <c r="A54" s="266" t="s">
        <v>302</v>
      </c>
      <c r="B54" s="266"/>
      <c r="C54" s="266"/>
      <c r="D54" s="266"/>
      <c r="E54" s="266"/>
      <c r="F54" s="266"/>
      <c r="G54" s="266"/>
      <c r="H54" s="266"/>
      <c r="I54" s="266"/>
      <c r="J54" s="266"/>
      <c r="K54" s="266"/>
      <c r="L54" s="266"/>
      <c r="M54" s="266"/>
      <c r="N54" s="266"/>
      <c r="O54" s="266"/>
    </row>
    <row r="55" spans="1:15">
      <c r="A55" s="266"/>
      <c r="B55" s="266"/>
      <c r="C55" s="266"/>
      <c r="D55" s="266"/>
      <c r="E55" s="266"/>
      <c r="F55" s="266"/>
      <c r="G55" s="266"/>
      <c r="H55" s="266"/>
      <c r="I55" s="266"/>
      <c r="J55" s="266"/>
      <c r="K55" s="266"/>
      <c r="L55" s="266"/>
      <c r="M55" s="266"/>
      <c r="N55" s="266"/>
      <c r="O55" s="266"/>
    </row>
    <row r="56" spans="1:15">
      <c r="A56" s="266"/>
      <c r="B56" s="266"/>
      <c r="C56" s="266"/>
      <c r="D56" s="266"/>
      <c r="E56" s="266"/>
      <c r="F56" s="266"/>
      <c r="G56" s="266"/>
      <c r="H56" s="266"/>
      <c r="I56" s="266"/>
      <c r="J56" s="266"/>
      <c r="K56" s="266"/>
      <c r="L56" s="266"/>
      <c r="M56" s="266"/>
      <c r="N56" s="266"/>
      <c r="O56" s="266"/>
    </row>
    <row r="57" spans="1:15">
      <c r="A57" s="266"/>
      <c r="B57" s="266"/>
      <c r="C57" s="266"/>
      <c r="D57" s="266"/>
      <c r="E57" s="266"/>
      <c r="F57" s="266"/>
      <c r="G57" s="266"/>
      <c r="H57" s="266"/>
      <c r="I57" s="266"/>
      <c r="J57" s="266"/>
      <c r="K57" s="266"/>
      <c r="L57" s="266"/>
      <c r="M57" s="266"/>
      <c r="N57" s="266"/>
      <c r="O57" s="266"/>
    </row>
    <row r="58" spans="1:15">
      <c r="A58" s="266"/>
      <c r="B58" s="266"/>
      <c r="C58" s="266"/>
      <c r="D58" s="266"/>
      <c r="E58" s="266"/>
      <c r="F58" s="266"/>
      <c r="G58" s="266"/>
      <c r="H58" s="266"/>
      <c r="I58" s="266"/>
      <c r="J58" s="266"/>
      <c r="K58" s="266"/>
      <c r="L58" s="266"/>
      <c r="M58" s="266"/>
      <c r="N58" s="266"/>
      <c r="O58" s="266"/>
    </row>
    <row r="59" spans="1:15">
      <c r="A59" s="266"/>
      <c r="B59" s="266"/>
      <c r="C59" s="266"/>
      <c r="D59" s="266"/>
      <c r="E59" s="266"/>
      <c r="F59" s="266"/>
      <c r="G59" s="266"/>
      <c r="H59" s="266"/>
      <c r="I59" s="266"/>
      <c r="J59" s="266"/>
      <c r="K59" s="266"/>
      <c r="L59" s="266"/>
      <c r="M59" s="266"/>
      <c r="N59" s="266"/>
      <c r="O59" s="266"/>
    </row>
    <row r="60" spans="1:15" ht="21">
      <c r="A60" s="120" t="s">
        <v>303</v>
      </c>
      <c r="B60" s="121"/>
      <c r="C60" s="121"/>
      <c r="D60" s="121"/>
      <c r="E60" s="121"/>
      <c r="F60" s="121"/>
      <c r="G60" s="121"/>
    </row>
    <row r="61" spans="1:15">
      <c r="A61" s="130"/>
      <c r="B61" s="124"/>
      <c r="C61" s="125"/>
      <c r="D61" s="126"/>
      <c r="E61" s="126"/>
      <c r="F61" s="126"/>
      <c r="G61" s="126"/>
    </row>
    <row r="62" spans="1:15">
      <c r="A62" s="261" t="s">
        <v>304</v>
      </c>
      <c r="B62" s="261"/>
      <c r="C62" s="261"/>
      <c r="D62" s="261"/>
      <c r="E62" s="261"/>
      <c r="F62" s="261"/>
      <c r="G62" s="261"/>
      <c r="H62" s="261"/>
      <c r="I62" s="261"/>
      <c r="J62" s="261"/>
      <c r="K62" s="261"/>
      <c r="L62" s="261"/>
      <c r="M62" s="261"/>
      <c r="N62" s="261"/>
    </row>
    <row r="63" spans="1:15">
      <c r="A63" s="261"/>
      <c r="B63" s="261"/>
      <c r="C63" s="261"/>
      <c r="D63" s="261"/>
      <c r="E63" s="261"/>
      <c r="F63" s="261"/>
      <c r="G63" s="261"/>
      <c r="H63" s="261"/>
      <c r="I63" s="261"/>
      <c r="J63" s="261"/>
      <c r="K63" s="261"/>
      <c r="L63" s="261"/>
      <c r="M63" s="261"/>
      <c r="N63" s="261"/>
    </row>
    <row r="64" spans="1:15">
      <c r="A64" s="261"/>
      <c r="B64" s="261"/>
      <c r="C64" s="261"/>
      <c r="D64" s="261"/>
      <c r="E64" s="261"/>
      <c r="F64" s="261"/>
      <c r="G64" s="261"/>
      <c r="H64" s="261"/>
      <c r="I64" s="261"/>
      <c r="J64" s="261"/>
      <c r="K64" s="261"/>
      <c r="L64" s="261"/>
      <c r="M64" s="261"/>
      <c r="N64" s="261"/>
    </row>
    <row r="65" spans="1:14">
      <c r="A65" s="261"/>
      <c r="B65" s="261"/>
      <c r="C65" s="261"/>
      <c r="D65" s="261"/>
      <c r="E65" s="261"/>
      <c r="F65" s="261"/>
      <c r="G65" s="261"/>
      <c r="H65" s="261"/>
      <c r="I65" s="261"/>
      <c r="J65" s="261"/>
      <c r="K65" s="261"/>
      <c r="L65" s="261"/>
      <c r="M65" s="261"/>
      <c r="N65" s="261"/>
    </row>
    <row r="66" spans="1:14">
      <c r="A66" s="261"/>
      <c r="B66" s="261"/>
      <c r="C66" s="261"/>
      <c r="D66" s="261"/>
      <c r="E66" s="261"/>
      <c r="F66" s="261"/>
      <c r="G66" s="261"/>
      <c r="H66" s="261"/>
      <c r="I66" s="261"/>
      <c r="J66" s="261"/>
      <c r="K66" s="261"/>
      <c r="L66" s="261"/>
      <c r="M66" s="261"/>
      <c r="N66" s="261"/>
    </row>
    <row r="67" spans="1:14">
      <c r="A67" s="261"/>
      <c r="B67" s="261"/>
      <c r="C67" s="261"/>
      <c r="D67" s="261"/>
      <c r="E67" s="261"/>
      <c r="F67" s="261"/>
      <c r="G67" s="261"/>
      <c r="H67" s="261"/>
      <c r="I67" s="261"/>
      <c r="J67" s="261"/>
      <c r="K67" s="261"/>
      <c r="L67" s="261"/>
      <c r="M67" s="261"/>
      <c r="N67" s="261"/>
    </row>
  </sheetData>
  <sheetProtection sheet="1" formatCells="0" formatColumns="0" formatRows="0" insertHyperlinks="0"/>
  <protectedRanges>
    <protectedRange sqref="E29:K37" name="Bereich2"/>
  </protectedRanges>
  <mergeCells count="17">
    <mergeCell ref="F1:Q1"/>
    <mergeCell ref="I18:J18"/>
    <mergeCell ref="E27:E28"/>
    <mergeCell ref="F27:F28"/>
    <mergeCell ref="G27:G28"/>
    <mergeCell ref="H27:J27"/>
    <mergeCell ref="K27:K28"/>
    <mergeCell ref="L27:L28"/>
    <mergeCell ref="M27:M28"/>
    <mergeCell ref="N27:P27"/>
    <mergeCell ref="A62:N67"/>
    <mergeCell ref="E29:E32"/>
    <mergeCell ref="F29:F32"/>
    <mergeCell ref="G29:G31"/>
    <mergeCell ref="A41:H41"/>
    <mergeCell ref="A44:O49"/>
    <mergeCell ref="A54:O59"/>
  </mergeCells>
  <dataValidations count="1">
    <dataValidation type="list" allowBlank="1" showInputMessage="1" showErrorMessage="1" sqref="H29:H37" xr:uid="{4B1C60D0-49AC-4F9A-A77D-D03014B8A1F3}">
      <formula1>$F$41:$F$45</formula1>
    </dataValidation>
  </dataValidations>
  <pageMargins left="0.70866141732283472" right="0.70866141732283472" top="0.78740157480314965" bottom="0.78740157480314965" header="0.31496062992125984" footer="0.31496062992125984"/>
  <pageSetup paperSize="9" scale="49"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C01E-20D8-4EF2-B557-629FCCCDA048}">
  <sheetPr>
    <tabColor theme="3" tint="0.79998168889431442"/>
  </sheetPr>
  <dimension ref="B1:P41"/>
  <sheetViews>
    <sheetView showGridLines="0" zoomScale="80" zoomScaleNormal="80" workbookViewId="0">
      <selection activeCell="L11" sqref="L11"/>
    </sheetView>
  </sheetViews>
  <sheetFormatPr baseColWidth="10" defaultColWidth="11.453125" defaultRowHeight="14.5"/>
  <cols>
    <col min="1" max="1" width="5.7265625" customWidth="1"/>
    <col min="2" max="4" width="11.453125" hidden="1" customWidth="1"/>
    <col min="5" max="5" width="53.26953125" hidden="1" customWidth="1"/>
    <col min="6" max="6" width="59.7265625" hidden="1" customWidth="1"/>
    <col min="7" max="7" width="35" hidden="1" customWidth="1"/>
    <col min="8" max="8" width="51.26953125" bestFit="1" customWidth="1"/>
    <col min="9" max="9" width="19.26953125" customWidth="1"/>
    <col min="10" max="10" width="11" customWidth="1"/>
    <col min="11" max="11" width="12.54296875" hidden="1" customWidth="1"/>
    <col min="12" max="12" width="17.26953125" bestFit="1" customWidth="1"/>
    <col min="13" max="13" width="15.54296875" customWidth="1"/>
    <col min="14" max="14" width="13.26953125" bestFit="1" customWidth="1"/>
    <col min="15" max="15" width="12.26953125" customWidth="1"/>
    <col min="16" max="16" width="11.7265625" customWidth="1"/>
  </cols>
  <sheetData>
    <row r="1" spans="6:16" ht="64.900000000000006" customHeight="1">
      <c r="F1" s="187" t="s">
        <v>305</v>
      </c>
      <c r="G1" s="187"/>
      <c r="H1" s="187"/>
      <c r="I1" s="187"/>
      <c r="J1" s="187"/>
      <c r="K1" s="187"/>
      <c r="L1" s="187"/>
      <c r="M1" s="187"/>
      <c r="N1" s="187"/>
      <c r="O1" s="187"/>
      <c r="P1" s="63"/>
    </row>
    <row r="2" spans="6:16" ht="22.9" customHeight="1">
      <c r="H2" s="85" t="s">
        <v>278</v>
      </c>
      <c r="O2" s="87"/>
      <c r="P2" s="87"/>
    </row>
    <row r="3" spans="6:16">
      <c r="L3" s="87"/>
      <c r="M3" s="87"/>
      <c r="N3" s="87"/>
      <c r="O3" s="87"/>
      <c r="P3" s="87"/>
    </row>
    <row r="4" spans="6:16" ht="14.5" customHeight="1">
      <c r="H4" s="65"/>
      <c r="I4" s="91"/>
      <c r="L4" s="92"/>
      <c r="M4" s="92"/>
      <c r="N4" s="92"/>
      <c r="O4" s="87"/>
      <c r="P4" s="87"/>
    </row>
    <row r="5" spans="6:16" ht="14.5" hidden="1" customHeight="1">
      <c r="H5" s="64" t="s">
        <v>280</v>
      </c>
      <c r="I5" s="131"/>
      <c r="L5" s="92"/>
      <c r="M5" s="92"/>
      <c r="N5" s="92"/>
      <c r="O5" s="87"/>
      <c r="P5" s="87"/>
    </row>
    <row r="6" spans="6:16" ht="14.5" hidden="1" customHeight="1">
      <c r="I6" s="91"/>
      <c r="L6" s="92"/>
      <c r="M6" s="92"/>
      <c r="N6" s="92"/>
      <c r="O6" s="87"/>
      <c r="P6" s="87"/>
    </row>
    <row r="7" spans="6:16">
      <c r="H7" s="64" t="s">
        <v>306</v>
      </c>
      <c r="I7" s="90">
        <v>0</v>
      </c>
      <c r="L7" s="92"/>
      <c r="M7" s="92"/>
      <c r="N7" s="92"/>
      <c r="O7" s="87"/>
      <c r="P7" s="87"/>
    </row>
    <row r="8" spans="6:16">
      <c r="I8" s="91"/>
      <c r="L8" s="92"/>
      <c r="M8" s="92"/>
      <c r="N8" s="92"/>
      <c r="O8" s="87"/>
      <c r="P8" s="87"/>
    </row>
    <row r="9" spans="6:16">
      <c r="H9" s="64" t="s">
        <v>307</v>
      </c>
      <c r="I9" s="90"/>
      <c r="L9" s="92"/>
      <c r="M9" s="92"/>
      <c r="N9" s="92"/>
      <c r="O9" s="87"/>
      <c r="P9" s="87"/>
    </row>
    <row r="10" spans="6:16">
      <c r="I10" s="91"/>
      <c r="L10" s="92"/>
      <c r="M10" s="92"/>
      <c r="N10" s="92"/>
      <c r="O10" s="87"/>
      <c r="P10" s="87"/>
    </row>
    <row r="11" spans="6:16">
      <c r="H11" s="64" t="s">
        <v>308</v>
      </c>
      <c r="I11" s="132"/>
      <c r="L11" s="87"/>
      <c r="M11" s="87"/>
      <c r="N11" s="87"/>
      <c r="O11" s="87"/>
      <c r="P11" s="87"/>
    </row>
    <row r="12" spans="6:16">
      <c r="I12" s="91"/>
      <c r="L12" s="87"/>
      <c r="M12" s="87"/>
      <c r="N12" s="87"/>
      <c r="O12" s="87"/>
      <c r="P12" s="87"/>
    </row>
    <row r="13" spans="6:16">
      <c r="H13" s="64" t="s">
        <v>309</v>
      </c>
      <c r="I13" s="96">
        <v>3285</v>
      </c>
    </row>
    <row r="14" spans="6:16">
      <c r="H14" s="133" t="s">
        <v>310</v>
      </c>
      <c r="I14" s="134">
        <v>525600</v>
      </c>
    </row>
    <row r="15" spans="6:16">
      <c r="I15" s="91"/>
    </row>
    <row r="16" spans="6:16">
      <c r="I16" s="91"/>
    </row>
    <row r="17" spans="5:16">
      <c r="I17" s="91"/>
    </row>
    <row r="18" spans="5:16" ht="23.5">
      <c r="H18" s="97" t="s">
        <v>289</v>
      </c>
    </row>
    <row r="20" spans="5:16" ht="39.5">
      <c r="E20" s="269" t="s">
        <v>290</v>
      </c>
      <c r="F20" s="269" t="s">
        <v>291</v>
      </c>
      <c r="G20" s="269" t="s">
        <v>292</v>
      </c>
      <c r="H20" s="270" t="s">
        <v>293</v>
      </c>
      <c r="I20" s="278"/>
      <c r="J20" s="279"/>
      <c r="K20" s="271" t="s">
        <v>294</v>
      </c>
      <c r="L20" s="135" t="s">
        <v>295</v>
      </c>
      <c r="M20" s="258" t="s">
        <v>265</v>
      </c>
      <c r="N20" s="273" t="s">
        <v>266</v>
      </c>
      <c r="O20" s="273"/>
      <c r="P20" s="273"/>
    </row>
    <row r="21" spans="5:16" ht="25.15" customHeight="1">
      <c r="E21" s="269"/>
      <c r="F21" s="269"/>
      <c r="G21" s="269"/>
      <c r="H21" s="98" t="s">
        <v>267</v>
      </c>
      <c r="I21" s="99" t="s">
        <v>268</v>
      </c>
      <c r="J21" s="99" t="s">
        <v>269</v>
      </c>
      <c r="K21" s="280"/>
      <c r="L21" s="136" t="s">
        <v>268</v>
      </c>
      <c r="M21" s="259"/>
      <c r="N21" s="100" t="s">
        <v>271</v>
      </c>
      <c r="O21" s="100" t="s">
        <v>272</v>
      </c>
      <c r="P21" s="100" t="s">
        <v>273</v>
      </c>
    </row>
    <row r="22" spans="5:16" ht="14.65" customHeight="1">
      <c r="E22" s="262" t="s">
        <v>231</v>
      </c>
      <c r="F22" s="262" t="s">
        <v>296</v>
      </c>
      <c r="G22" s="263"/>
      <c r="H22" s="101" t="s">
        <v>219</v>
      </c>
      <c r="I22" s="102">
        <v>148.21919999999997</v>
      </c>
      <c r="J22" s="109">
        <v>0</v>
      </c>
      <c r="K22" s="137"/>
      <c r="L22" s="105">
        <f>FE!$B$15</f>
        <v>0.26135979091216727</v>
      </c>
      <c r="M22" s="106">
        <f t="shared" ref="M22:M30" si="0">(I22-J22)</f>
        <v>148.21919999999997</v>
      </c>
      <c r="N22" s="106">
        <f t="shared" ref="N22:N30" si="1">I22*L22</f>
        <v>38.738539121168692</v>
      </c>
      <c r="O22" s="106">
        <f>J22*L22</f>
        <v>0</v>
      </c>
      <c r="P22" s="106">
        <f>N22-O22</f>
        <v>38.738539121168692</v>
      </c>
    </row>
    <row r="23" spans="5:16">
      <c r="E23" s="274"/>
      <c r="F23" s="274"/>
      <c r="G23" s="276"/>
      <c r="H23" s="101" t="s">
        <v>209</v>
      </c>
      <c r="I23" s="102">
        <v>148.21919999999997</v>
      </c>
      <c r="J23" s="109"/>
      <c r="K23" s="137"/>
      <c r="L23" s="105">
        <f>FE!$B$14</f>
        <v>0.26819978544017159</v>
      </c>
      <c r="M23" s="106">
        <f t="shared" si="0"/>
        <v>148.21919999999997</v>
      </c>
      <c r="N23" s="106">
        <f t="shared" si="1"/>
        <v>39.752357638113871</v>
      </c>
      <c r="O23" s="106">
        <f t="shared" ref="O23:O30" si="2">J23*L23</f>
        <v>0</v>
      </c>
      <c r="P23" s="106">
        <f t="shared" ref="P23:P30" si="3">N23-O23</f>
        <v>39.752357638113871</v>
      </c>
    </row>
    <row r="24" spans="5:16">
      <c r="E24" s="274"/>
      <c r="F24" s="274"/>
      <c r="G24" s="277"/>
      <c r="H24" s="101" t="s">
        <v>168</v>
      </c>
      <c r="I24" s="102">
        <v>18.921599999999998</v>
      </c>
      <c r="J24" s="109"/>
      <c r="K24" s="137"/>
      <c r="L24" s="105">
        <f>FE!$B$8</f>
        <v>1.5436799999999997E-3</v>
      </c>
      <c r="M24" s="106">
        <f t="shared" si="0"/>
        <v>18.921599999999998</v>
      </c>
      <c r="N24" s="106">
        <f t="shared" si="1"/>
        <v>2.9208895487999993E-2</v>
      </c>
      <c r="O24" s="106">
        <f t="shared" si="2"/>
        <v>0</v>
      </c>
      <c r="P24" s="106">
        <f t="shared" si="3"/>
        <v>2.9208895487999993E-2</v>
      </c>
    </row>
    <row r="25" spans="5:16">
      <c r="E25" s="275"/>
      <c r="F25" s="275"/>
      <c r="G25" s="108"/>
      <c r="H25" s="101" t="s">
        <v>111</v>
      </c>
      <c r="I25" s="104"/>
      <c r="J25" s="109">
        <f>I13/1000</f>
        <v>3.2850000000000001</v>
      </c>
      <c r="K25" s="137"/>
      <c r="L25" s="105">
        <f>FE!$M$25</f>
        <v>0.26200000000000001</v>
      </c>
      <c r="M25" s="106">
        <f t="shared" si="0"/>
        <v>-3.2850000000000001</v>
      </c>
      <c r="N25" s="107">
        <f t="shared" si="1"/>
        <v>0</v>
      </c>
      <c r="O25" s="106">
        <f t="shared" si="2"/>
        <v>0.86067000000000005</v>
      </c>
      <c r="P25" s="106">
        <f t="shared" si="3"/>
        <v>-0.86067000000000005</v>
      </c>
    </row>
    <row r="26" spans="5:16" hidden="1">
      <c r="E26" s="110"/>
      <c r="F26" s="110"/>
      <c r="G26" s="108"/>
      <c r="H26" s="111"/>
      <c r="I26" s="112"/>
      <c r="J26" s="112"/>
      <c r="K26" s="113"/>
      <c r="L26" s="114">
        <v>0</v>
      </c>
      <c r="M26" s="114">
        <f t="shared" si="0"/>
        <v>0</v>
      </c>
      <c r="N26" s="114">
        <f t="shared" si="1"/>
        <v>0</v>
      </c>
      <c r="O26" s="75">
        <f t="shared" si="2"/>
        <v>0</v>
      </c>
      <c r="P26" s="115">
        <f t="shared" si="3"/>
        <v>0</v>
      </c>
    </row>
    <row r="27" spans="5:16" hidden="1">
      <c r="E27" s="110"/>
      <c r="F27" s="110"/>
      <c r="G27" s="108"/>
      <c r="H27" s="111"/>
      <c r="I27" s="112"/>
      <c r="J27" s="112"/>
      <c r="K27" s="113"/>
      <c r="L27" s="114">
        <v>0</v>
      </c>
      <c r="M27" s="114">
        <f t="shared" si="0"/>
        <v>0</v>
      </c>
      <c r="N27" s="114">
        <f t="shared" si="1"/>
        <v>0</v>
      </c>
      <c r="O27" s="75">
        <f t="shared" si="2"/>
        <v>0</v>
      </c>
      <c r="P27" s="115">
        <f t="shared" si="3"/>
        <v>0</v>
      </c>
    </row>
    <row r="28" spans="5:16" hidden="1">
      <c r="E28" s="110"/>
      <c r="F28" s="110"/>
      <c r="G28" s="108"/>
      <c r="H28" s="111"/>
      <c r="I28" s="112"/>
      <c r="J28" s="112"/>
      <c r="K28" s="113"/>
      <c r="L28" s="114">
        <v>0</v>
      </c>
      <c r="M28" s="114">
        <f t="shared" si="0"/>
        <v>0</v>
      </c>
      <c r="N28" s="114">
        <f t="shared" si="1"/>
        <v>0</v>
      </c>
      <c r="O28" s="75">
        <f t="shared" si="2"/>
        <v>0</v>
      </c>
      <c r="P28" s="115">
        <f t="shared" si="3"/>
        <v>0</v>
      </c>
    </row>
    <row r="29" spans="5:16" hidden="1">
      <c r="E29" s="110"/>
      <c r="F29" s="110"/>
      <c r="G29" s="108"/>
      <c r="H29" s="111"/>
      <c r="I29" s="112"/>
      <c r="J29" s="112"/>
      <c r="K29" s="113"/>
      <c r="L29" s="114">
        <v>0</v>
      </c>
      <c r="M29" s="114">
        <f t="shared" si="0"/>
        <v>0</v>
      </c>
      <c r="N29" s="114">
        <f t="shared" si="1"/>
        <v>0</v>
      </c>
      <c r="O29" s="75">
        <f t="shared" si="2"/>
        <v>0</v>
      </c>
      <c r="P29" s="115">
        <f t="shared" si="3"/>
        <v>0</v>
      </c>
    </row>
    <row r="30" spans="5:16" hidden="1">
      <c r="E30" s="110"/>
      <c r="F30" s="110"/>
      <c r="G30" s="108"/>
      <c r="H30" s="111"/>
      <c r="I30" s="112"/>
      <c r="J30" s="112"/>
      <c r="K30" s="113"/>
      <c r="L30" s="114">
        <v>0</v>
      </c>
      <c r="M30" s="114">
        <f t="shared" si="0"/>
        <v>0</v>
      </c>
      <c r="N30" s="114">
        <f t="shared" si="1"/>
        <v>0</v>
      </c>
      <c r="O30" s="75">
        <f t="shared" si="2"/>
        <v>0</v>
      </c>
      <c r="P30" s="115">
        <f t="shared" si="3"/>
        <v>0</v>
      </c>
    </row>
    <row r="31" spans="5:16">
      <c r="G31" s="77"/>
      <c r="H31" s="77" t="s">
        <v>274</v>
      </c>
      <c r="I31" s="116">
        <f>SUM(I22:I30)</f>
        <v>315.35999999999996</v>
      </c>
      <c r="J31" s="138">
        <f>SUM(J22:J30)</f>
        <v>3.2850000000000001</v>
      </c>
      <c r="K31" s="116">
        <f>SUM(K22:K30)</f>
        <v>0</v>
      </c>
      <c r="L31" s="116"/>
      <c r="M31" s="116">
        <f xml:space="preserve"> SUM(M22:M30)</f>
        <v>312.07499999999993</v>
      </c>
      <c r="N31" s="116">
        <f>SUM(N22:N30)</f>
        <v>78.52010565477056</v>
      </c>
      <c r="O31" s="116">
        <f>SUM(O22:O30)</f>
        <v>0.86067000000000005</v>
      </c>
      <c r="P31" s="117">
        <f>SUM(P22:P30)</f>
        <v>77.659435654770562</v>
      </c>
    </row>
    <row r="33" spans="6:6">
      <c r="F33" s="83"/>
    </row>
    <row r="34" spans="6:6">
      <c r="F34" s="83"/>
    </row>
    <row r="35" spans="6:6">
      <c r="F35" s="83"/>
    </row>
    <row r="36" spans="6:6">
      <c r="F36" s="84"/>
    </row>
    <row r="37" spans="6:6">
      <c r="F37" s="84"/>
    </row>
    <row r="38" spans="6:6">
      <c r="F38" s="83"/>
    </row>
    <row r="39" spans="6:6">
      <c r="F39" s="83"/>
    </row>
    <row r="40" spans="6:6">
      <c r="F40" s="83"/>
    </row>
    <row r="41" spans="6:6">
      <c r="F41" s="83"/>
    </row>
  </sheetData>
  <sheetProtection sheet="1" formatCells="0" formatColumns="0" formatRows="0" insertHyperlinks="0"/>
  <protectedRanges>
    <protectedRange sqref="E22:K30" name="Bereich2"/>
  </protectedRanges>
  <mergeCells count="11">
    <mergeCell ref="E22:E25"/>
    <mergeCell ref="F22:F25"/>
    <mergeCell ref="G22:G24"/>
    <mergeCell ref="F1:O1"/>
    <mergeCell ref="E20:E21"/>
    <mergeCell ref="F20:F21"/>
    <mergeCell ref="G20:G21"/>
    <mergeCell ref="H20:J20"/>
    <mergeCell ref="K20:K21"/>
    <mergeCell ref="M20:M21"/>
    <mergeCell ref="N20:P20"/>
  </mergeCells>
  <dataValidations count="2">
    <dataValidation type="list" allowBlank="1" showInputMessage="1" showErrorMessage="1" sqref="E22:F22 E26:F30" xr:uid="{B3E9C0DB-BE42-4630-BD64-71AF089BA5D9}">
      <formula1>#REF!</formula1>
    </dataValidation>
    <dataValidation type="list" allowBlank="1" showInputMessage="1" showErrorMessage="1" sqref="H22:H30" xr:uid="{AB176A04-3E0A-490F-8C5D-AC03FE5707B0}">
      <formula1>$F$33:$F$34</formula1>
    </dataValidation>
  </dataValidations>
  <pageMargins left="0.7" right="0.7" top="0.78740157499999996" bottom="0.78740157499999996" header="0.3" footer="0.3"/>
  <pageSetup paperSize="9"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DF4E-360C-4581-B534-57DA1F13FEEF}">
  <sheetPr>
    <tabColor theme="3" tint="0.79998168889431442"/>
  </sheetPr>
  <dimension ref="B1:P42"/>
  <sheetViews>
    <sheetView showGridLines="0" zoomScale="90" zoomScaleNormal="90" zoomScaleSheetLayoutView="80" workbookViewId="0">
      <selection activeCell="A34" sqref="A34:XFD35"/>
    </sheetView>
  </sheetViews>
  <sheetFormatPr baseColWidth="10" defaultColWidth="11.453125" defaultRowHeight="14.5"/>
  <cols>
    <col min="2" max="4" width="11.453125" hidden="1" customWidth="1"/>
    <col min="5" max="5" width="53.26953125" hidden="1" customWidth="1"/>
    <col min="6" max="6" width="59.7265625" hidden="1" customWidth="1"/>
    <col min="7" max="7" width="35" hidden="1" customWidth="1"/>
    <col min="8" max="8" width="50.26953125" bestFit="1" customWidth="1"/>
    <col min="9" max="9" width="21.7265625" customWidth="1"/>
    <col min="10" max="10" width="11" customWidth="1"/>
    <col min="11" max="11" width="12.54296875" hidden="1" customWidth="1"/>
    <col min="12" max="12" width="17.26953125" bestFit="1" customWidth="1"/>
    <col min="13" max="13" width="15.54296875" customWidth="1"/>
    <col min="14" max="14" width="10.26953125" customWidth="1"/>
    <col min="15" max="15" width="12.26953125" customWidth="1"/>
    <col min="16" max="16" width="11.7265625" customWidth="1"/>
  </cols>
  <sheetData>
    <row r="1" spans="6:16" ht="102.65" customHeight="1">
      <c r="F1" s="281" t="s">
        <v>311</v>
      </c>
      <c r="G1" s="281"/>
      <c r="H1" s="281"/>
      <c r="I1" s="281"/>
      <c r="J1" s="281"/>
      <c r="K1" s="281"/>
      <c r="L1" s="62"/>
      <c r="M1" s="63"/>
      <c r="N1" s="63"/>
      <c r="O1" s="63"/>
      <c r="P1" s="63"/>
    </row>
    <row r="2" spans="6:16" ht="23.5" customHeight="1">
      <c r="H2" s="97" t="s">
        <v>278</v>
      </c>
      <c r="L2" s="86" t="s">
        <v>312</v>
      </c>
      <c r="M2" s="87"/>
      <c r="N2" s="87"/>
      <c r="O2" s="87"/>
      <c r="P2" s="87"/>
    </row>
    <row r="3" spans="6:16">
      <c r="L3" s="87"/>
      <c r="M3" s="87"/>
      <c r="N3" s="87"/>
      <c r="O3" s="87"/>
      <c r="P3" s="87"/>
    </row>
    <row r="4" spans="6:16" ht="14.65" customHeight="1">
      <c r="H4" s="65"/>
      <c r="I4" s="139"/>
      <c r="L4" s="92"/>
      <c r="M4" s="92"/>
      <c r="N4" s="92"/>
      <c r="O4" s="87"/>
      <c r="P4" s="87"/>
    </row>
    <row r="5" spans="6:16" ht="14.65" hidden="1" customHeight="1">
      <c r="H5" s="64" t="s">
        <v>280</v>
      </c>
      <c r="I5" s="90"/>
      <c r="L5" s="92"/>
      <c r="M5" s="92"/>
      <c r="N5" s="92"/>
      <c r="O5" s="87"/>
      <c r="P5" s="87"/>
    </row>
    <row r="6" spans="6:16" ht="14.65" hidden="1" customHeight="1">
      <c r="I6" s="139"/>
      <c r="L6" s="92"/>
      <c r="M6" s="92"/>
      <c r="N6" s="92"/>
      <c r="O6" s="87"/>
      <c r="P6" s="87"/>
    </row>
    <row r="7" spans="6:16">
      <c r="H7" s="64" t="s">
        <v>306</v>
      </c>
      <c r="I7" s="90"/>
      <c r="L7" s="92"/>
      <c r="M7" s="92"/>
      <c r="N7" s="92"/>
      <c r="O7" s="87"/>
      <c r="P7" s="87"/>
    </row>
    <row r="8" spans="6:16">
      <c r="I8" s="139"/>
      <c r="L8" s="92"/>
      <c r="M8" s="92"/>
      <c r="N8" s="92"/>
      <c r="O8" s="87"/>
      <c r="P8" s="87"/>
    </row>
    <row r="9" spans="6:16">
      <c r="H9" s="64" t="s">
        <v>307</v>
      </c>
      <c r="I9" s="90"/>
      <c r="L9" s="92"/>
      <c r="M9" s="92"/>
      <c r="N9" s="92"/>
      <c r="O9" s="87"/>
      <c r="P9" s="87"/>
    </row>
    <row r="10" spans="6:16">
      <c r="I10" s="139"/>
      <c r="L10" s="92"/>
      <c r="M10" s="92"/>
      <c r="N10" s="92"/>
      <c r="O10" s="87"/>
      <c r="P10" s="87"/>
    </row>
    <row r="11" spans="6:16">
      <c r="H11" s="64" t="s">
        <v>313</v>
      </c>
      <c r="I11" s="90"/>
      <c r="L11" s="92"/>
      <c r="M11" s="92"/>
      <c r="N11" s="92"/>
      <c r="O11" s="87"/>
      <c r="P11" s="87"/>
    </row>
    <row r="12" spans="6:16">
      <c r="I12" s="139"/>
      <c r="L12" s="87"/>
      <c r="M12" s="87"/>
      <c r="N12" s="87"/>
      <c r="O12" s="87"/>
      <c r="P12" s="87"/>
    </row>
    <row r="13" spans="6:16">
      <c r="H13" s="64" t="s">
        <v>314</v>
      </c>
      <c r="I13" s="132"/>
      <c r="L13" s="87"/>
      <c r="M13" s="87"/>
      <c r="N13" s="87"/>
      <c r="O13" s="87"/>
      <c r="P13" s="87"/>
    </row>
    <row r="14" spans="6:16">
      <c r="L14" s="87"/>
      <c r="M14" s="87"/>
      <c r="N14" s="87"/>
      <c r="O14" s="87"/>
      <c r="P14" s="87"/>
    </row>
    <row r="15" spans="6:16">
      <c r="H15" s="64" t="s">
        <v>309</v>
      </c>
      <c r="I15" s="96">
        <f>I7*I9*I11*365*24*I13</f>
        <v>0</v>
      </c>
    </row>
    <row r="19" spans="5:16" ht="23.5">
      <c r="H19" s="97" t="s">
        <v>289</v>
      </c>
    </row>
    <row r="21" spans="5:16" ht="39.5">
      <c r="E21" s="269" t="s">
        <v>290</v>
      </c>
      <c r="F21" s="269" t="s">
        <v>291</v>
      </c>
      <c r="G21" s="269" t="s">
        <v>292</v>
      </c>
      <c r="H21" s="270" t="s">
        <v>293</v>
      </c>
      <c r="I21" s="278"/>
      <c r="J21" s="279"/>
      <c r="K21" s="271" t="s">
        <v>294</v>
      </c>
      <c r="L21" s="135" t="s">
        <v>295</v>
      </c>
      <c r="M21" s="258" t="s">
        <v>265</v>
      </c>
      <c r="N21" s="273" t="s">
        <v>266</v>
      </c>
      <c r="O21" s="273"/>
      <c r="P21" s="273"/>
    </row>
    <row r="22" spans="5:16">
      <c r="E22" s="269"/>
      <c r="F22" s="269"/>
      <c r="G22" s="269"/>
      <c r="H22" s="98" t="s">
        <v>267</v>
      </c>
      <c r="I22" s="99" t="s">
        <v>268</v>
      </c>
      <c r="J22" s="99" t="s">
        <v>269</v>
      </c>
      <c r="K22" s="280"/>
      <c r="L22" s="136" t="s">
        <v>268</v>
      </c>
      <c r="M22" s="259"/>
      <c r="N22" s="100" t="s">
        <v>271</v>
      </c>
      <c r="O22" s="100" t="s">
        <v>272</v>
      </c>
      <c r="P22" s="100" t="s">
        <v>273</v>
      </c>
    </row>
    <row r="23" spans="5:16" ht="14.65" customHeight="1">
      <c r="E23" s="262" t="s">
        <v>231</v>
      </c>
      <c r="F23" s="262" t="s">
        <v>296</v>
      </c>
      <c r="G23" s="263"/>
      <c r="H23" s="101" t="s">
        <v>219</v>
      </c>
      <c r="I23" s="104">
        <v>0</v>
      </c>
      <c r="J23" s="103">
        <v>0</v>
      </c>
      <c r="K23" s="137"/>
      <c r="L23" s="105">
        <f>FE!$B$15</f>
        <v>0.26135979091216727</v>
      </c>
      <c r="M23" s="107">
        <f t="shared" ref="M23:M31" si="0">(I23-J23)</f>
        <v>0</v>
      </c>
      <c r="N23" s="107">
        <f t="shared" ref="N23:N31" si="1">I23*L23</f>
        <v>0</v>
      </c>
      <c r="O23" s="107">
        <f>J23*L23</f>
        <v>0</v>
      </c>
      <c r="P23" s="107">
        <f>N23-O23</f>
        <v>0</v>
      </c>
    </row>
    <row r="24" spans="5:16">
      <c r="E24" s="274"/>
      <c r="F24" s="274"/>
      <c r="G24" s="276"/>
      <c r="H24" s="101" t="s">
        <v>209</v>
      </c>
      <c r="I24" s="104">
        <v>0</v>
      </c>
      <c r="J24" s="103">
        <v>0</v>
      </c>
      <c r="K24" s="137"/>
      <c r="L24" s="105">
        <f>FE!$B$14</f>
        <v>0.26819978544017159</v>
      </c>
      <c r="M24" s="107">
        <f t="shared" si="0"/>
        <v>0</v>
      </c>
      <c r="N24" s="107">
        <f t="shared" si="1"/>
        <v>0</v>
      </c>
      <c r="O24" s="107">
        <f t="shared" ref="O24:O31" si="2">J24*L24</f>
        <v>0</v>
      </c>
      <c r="P24" s="107">
        <f t="shared" ref="P24:P31" si="3">N24-O24</f>
        <v>0</v>
      </c>
    </row>
    <row r="25" spans="5:16">
      <c r="E25" s="274"/>
      <c r="F25" s="274"/>
      <c r="G25" s="277"/>
      <c r="H25" s="101" t="s">
        <v>168</v>
      </c>
      <c r="I25" s="104">
        <v>0</v>
      </c>
      <c r="J25" s="103">
        <v>0</v>
      </c>
      <c r="K25" s="137"/>
      <c r="L25" s="105">
        <f>FE!$B$8</f>
        <v>1.5436799999999997E-3</v>
      </c>
      <c r="M25" s="107">
        <f t="shared" si="0"/>
        <v>0</v>
      </c>
      <c r="N25" s="107">
        <f t="shared" si="1"/>
        <v>0</v>
      </c>
      <c r="O25" s="107">
        <f t="shared" si="2"/>
        <v>0</v>
      </c>
      <c r="P25" s="107">
        <f t="shared" si="3"/>
        <v>0</v>
      </c>
    </row>
    <row r="26" spans="5:16">
      <c r="E26" s="275"/>
      <c r="F26" s="275"/>
      <c r="G26" s="108"/>
      <c r="H26" s="101" t="s">
        <v>111</v>
      </c>
      <c r="I26" s="104">
        <v>0</v>
      </c>
      <c r="J26" s="103">
        <f>I15/1000</f>
        <v>0</v>
      </c>
      <c r="K26" s="137"/>
      <c r="L26" s="105">
        <f>FE!$M$25</f>
        <v>0.26200000000000001</v>
      </c>
      <c r="M26" s="107">
        <f t="shared" si="0"/>
        <v>0</v>
      </c>
      <c r="N26" s="107">
        <f t="shared" si="1"/>
        <v>0</v>
      </c>
      <c r="O26" s="107">
        <f t="shared" si="2"/>
        <v>0</v>
      </c>
      <c r="P26" s="107">
        <f t="shared" si="3"/>
        <v>0</v>
      </c>
    </row>
    <row r="27" spans="5:16" hidden="1">
      <c r="E27" s="110"/>
      <c r="F27" s="110"/>
      <c r="G27" s="108"/>
      <c r="H27" s="111"/>
      <c r="I27" s="112"/>
      <c r="J27" s="112"/>
      <c r="K27" s="113"/>
      <c r="L27" s="114">
        <v>0</v>
      </c>
      <c r="M27" s="114">
        <f t="shared" si="0"/>
        <v>0</v>
      </c>
      <c r="N27" s="114">
        <f t="shared" si="1"/>
        <v>0</v>
      </c>
      <c r="O27" s="75">
        <f t="shared" si="2"/>
        <v>0</v>
      </c>
      <c r="P27" s="115">
        <f t="shared" si="3"/>
        <v>0</v>
      </c>
    </row>
    <row r="28" spans="5:16" hidden="1">
      <c r="E28" s="110"/>
      <c r="F28" s="110"/>
      <c r="G28" s="108"/>
      <c r="H28" s="111"/>
      <c r="I28" s="112"/>
      <c r="J28" s="112"/>
      <c r="K28" s="113"/>
      <c r="L28" s="114">
        <v>0</v>
      </c>
      <c r="M28" s="114">
        <f t="shared" si="0"/>
        <v>0</v>
      </c>
      <c r="N28" s="114">
        <f t="shared" si="1"/>
        <v>0</v>
      </c>
      <c r="O28" s="75">
        <f t="shared" si="2"/>
        <v>0</v>
      </c>
      <c r="P28" s="115">
        <f t="shared" si="3"/>
        <v>0</v>
      </c>
    </row>
    <row r="29" spans="5:16" hidden="1">
      <c r="E29" s="110"/>
      <c r="F29" s="110"/>
      <c r="G29" s="108"/>
      <c r="H29" s="111"/>
      <c r="I29" s="112"/>
      <c r="J29" s="112"/>
      <c r="K29" s="113"/>
      <c r="L29" s="114">
        <v>0</v>
      </c>
      <c r="M29" s="114">
        <f t="shared" si="0"/>
        <v>0</v>
      </c>
      <c r="N29" s="114">
        <f t="shared" si="1"/>
        <v>0</v>
      </c>
      <c r="O29" s="75">
        <f t="shared" si="2"/>
        <v>0</v>
      </c>
      <c r="P29" s="115">
        <f t="shared" si="3"/>
        <v>0</v>
      </c>
    </row>
    <row r="30" spans="5:16" hidden="1">
      <c r="E30" s="110"/>
      <c r="F30" s="110"/>
      <c r="G30" s="108"/>
      <c r="H30" s="111"/>
      <c r="I30" s="112"/>
      <c r="J30" s="112"/>
      <c r="K30" s="113"/>
      <c r="L30" s="114">
        <v>0</v>
      </c>
      <c r="M30" s="114">
        <f t="shared" si="0"/>
        <v>0</v>
      </c>
      <c r="N30" s="114">
        <f t="shared" si="1"/>
        <v>0</v>
      </c>
      <c r="O30" s="75">
        <f t="shared" si="2"/>
        <v>0</v>
      </c>
      <c r="P30" s="115">
        <f t="shared" si="3"/>
        <v>0</v>
      </c>
    </row>
    <row r="31" spans="5:16" hidden="1">
      <c r="E31" s="110"/>
      <c r="F31" s="110"/>
      <c r="G31" s="108"/>
      <c r="H31" s="111"/>
      <c r="I31" s="112"/>
      <c r="J31" s="112"/>
      <c r="K31" s="113"/>
      <c r="L31" s="114">
        <v>0</v>
      </c>
      <c r="M31" s="114">
        <f t="shared" si="0"/>
        <v>0</v>
      </c>
      <c r="N31" s="114">
        <f t="shared" si="1"/>
        <v>0</v>
      </c>
      <c r="O31" s="75">
        <f t="shared" si="2"/>
        <v>0</v>
      </c>
      <c r="P31" s="115">
        <f t="shared" si="3"/>
        <v>0</v>
      </c>
    </row>
    <row r="32" spans="5:16">
      <c r="G32" s="77"/>
      <c r="H32" s="77" t="s">
        <v>274</v>
      </c>
      <c r="I32" s="116">
        <f>SUM(I23:I31)</f>
        <v>0</v>
      </c>
      <c r="J32" s="116">
        <f>SUM(J23:J31)</f>
        <v>0</v>
      </c>
      <c r="K32" s="116">
        <f>SUM(K23:K31)</f>
        <v>0</v>
      </c>
      <c r="L32" s="116"/>
      <c r="M32" s="116">
        <f xml:space="preserve"> SUM(M23:M31)</f>
        <v>0</v>
      </c>
      <c r="N32" s="116">
        <f>SUM(N23:N31)</f>
        <v>0</v>
      </c>
      <c r="O32" s="116">
        <f>SUM(O23:O31)</f>
        <v>0</v>
      </c>
      <c r="P32" s="116">
        <f>SUM(P23:P31)</f>
        <v>0</v>
      </c>
    </row>
    <row r="34" spans="6:9">
      <c r="F34" s="83"/>
      <c r="I34" s="140"/>
    </row>
    <row r="35" spans="6:9">
      <c r="F35" s="83"/>
    </row>
    <row r="36" spans="6:9">
      <c r="F36" s="83"/>
    </row>
    <row r="37" spans="6:9">
      <c r="F37" s="84"/>
    </row>
    <row r="38" spans="6:9">
      <c r="F38" s="84"/>
    </row>
    <row r="39" spans="6:9">
      <c r="F39" s="83"/>
    </row>
    <row r="40" spans="6:9">
      <c r="F40" s="83"/>
    </row>
    <row r="41" spans="6:9">
      <c r="F41" s="83"/>
    </row>
    <row r="42" spans="6:9">
      <c r="F42" s="83"/>
    </row>
  </sheetData>
  <sheetProtection sheet="1" formatColumns="0" formatRows="0" insertHyperlinks="0"/>
  <protectedRanges>
    <protectedRange sqref="E23:K31" name="Bereich2"/>
  </protectedRanges>
  <mergeCells count="11">
    <mergeCell ref="F1:K1"/>
    <mergeCell ref="E21:E22"/>
    <mergeCell ref="F21:F22"/>
    <mergeCell ref="G21:G22"/>
    <mergeCell ref="H21:J21"/>
    <mergeCell ref="K21:K22"/>
    <mergeCell ref="M21:M22"/>
    <mergeCell ref="N21:P21"/>
    <mergeCell ref="E23:E26"/>
    <mergeCell ref="F23:F26"/>
    <mergeCell ref="G23:G25"/>
  </mergeCells>
  <dataValidations count="2">
    <dataValidation type="list" allowBlank="1" showInputMessage="1" showErrorMessage="1" sqref="E23:F23 E27:F31" xr:uid="{BCA836AC-2EA0-46CB-BF87-920D4DCEBEB8}">
      <formula1>#REF!</formula1>
    </dataValidation>
    <dataValidation type="list" allowBlank="1" showInputMessage="1" showErrorMessage="1" sqref="H23:H31" xr:uid="{47FC53A7-85F4-4730-BC9C-B8E6D4615440}">
      <formula1>$F$34:$F$35</formula1>
    </dataValidation>
  </dataValidations>
  <pageMargins left="0.7" right="0.7" top="0.78740157499999996" bottom="0.78740157499999996" header="0.3" footer="0.3"/>
  <pageSetup paperSize="9"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E650-B118-44A7-8FE3-019400E94264}">
  <sheetPr>
    <tabColor theme="0" tint="-0.249977111117893"/>
  </sheetPr>
  <dimension ref="A1:M25"/>
  <sheetViews>
    <sheetView workbookViewId="0">
      <selection activeCell="I33" sqref="I33"/>
    </sheetView>
  </sheetViews>
  <sheetFormatPr baseColWidth="10" defaultColWidth="11.453125" defaultRowHeight="14.5"/>
  <cols>
    <col min="1" max="1" width="33.7265625" customWidth="1"/>
    <col min="2" max="2" width="36" customWidth="1"/>
    <col min="4" max="4" width="25.1796875" bestFit="1" customWidth="1"/>
    <col min="5" max="5" width="13.1796875" customWidth="1"/>
  </cols>
  <sheetData>
    <row r="1" spans="1:6" ht="31">
      <c r="A1" s="122" t="s">
        <v>315</v>
      </c>
    </row>
    <row r="2" spans="1:6" ht="31">
      <c r="A2" s="122"/>
    </row>
    <row r="3" spans="1:6" ht="29.15" customHeight="1">
      <c r="A3" s="282" t="s">
        <v>316</v>
      </c>
      <c r="B3" s="282"/>
    </row>
    <row r="5" spans="1:6" ht="18.5">
      <c r="A5" s="141" t="s">
        <v>317</v>
      </c>
      <c r="B5" s="142"/>
    </row>
    <row r="6" spans="1:6" ht="18.5">
      <c r="A6" s="143" t="s">
        <v>92</v>
      </c>
      <c r="B6" s="143" t="s">
        <v>318</v>
      </c>
      <c r="D6" s="141" t="s">
        <v>319</v>
      </c>
      <c r="E6" s="142"/>
      <c r="F6" s="142"/>
    </row>
    <row r="7" spans="1:6">
      <c r="A7" s="145" t="s">
        <v>159</v>
      </c>
      <c r="B7" s="146">
        <v>0.26542368</v>
      </c>
      <c r="D7" s="143" t="s">
        <v>92</v>
      </c>
      <c r="E7" s="144" t="s">
        <v>320</v>
      </c>
      <c r="F7" s="121"/>
    </row>
    <row r="8" spans="1:6">
      <c r="A8" s="145" t="s">
        <v>168</v>
      </c>
      <c r="B8" s="146">
        <v>1.5436799999999997E-3</v>
      </c>
      <c r="D8" s="147" t="s">
        <v>219</v>
      </c>
      <c r="E8" s="148">
        <v>9.0399999999999991</v>
      </c>
      <c r="F8" s="149" t="s">
        <v>321</v>
      </c>
    </row>
    <row r="9" spans="1:6">
      <c r="A9" s="145" t="s">
        <v>178</v>
      </c>
      <c r="B9" s="146">
        <v>2.1599982720013821E-3</v>
      </c>
      <c r="D9" s="147" t="s">
        <v>209</v>
      </c>
      <c r="E9" s="148">
        <v>10.01</v>
      </c>
      <c r="F9" s="149" t="s">
        <v>322</v>
      </c>
    </row>
    <row r="10" spans="1:6">
      <c r="A10" s="145" t="s">
        <v>185</v>
      </c>
      <c r="B10" s="146">
        <v>3.1319974944020043E-2</v>
      </c>
      <c r="D10" s="147" t="s">
        <v>233</v>
      </c>
      <c r="E10" s="148">
        <v>8.3486111111111114</v>
      </c>
      <c r="F10" s="149" t="s">
        <v>321</v>
      </c>
    </row>
    <row r="11" spans="1:6">
      <c r="A11" s="145" t="s">
        <v>192</v>
      </c>
      <c r="B11" s="146">
        <v>3.1319974944020043E-2</v>
      </c>
      <c r="D11" s="150" t="s">
        <v>111</v>
      </c>
      <c r="E11" s="148">
        <v>1</v>
      </c>
      <c r="F11" s="149" t="s">
        <v>323</v>
      </c>
    </row>
    <row r="12" spans="1:6">
      <c r="A12" s="145" t="s">
        <v>199</v>
      </c>
      <c r="B12" s="146">
        <v>3.1319974944020043E-2</v>
      </c>
      <c r="D12" s="150" t="s">
        <v>225</v>
      </c>
      <c r="E12" s="148">
        <v>0.90500000000000003</v>
      </c>
      <c r="F12" s="149" t="s">
        <v>324</v>
      </c>
    </row>
    <row r="13" spans="1:6">
      <c r="A13" s="145" t="s">
        <v>204</v>
      </c>
      <c r="B13" s="146">
        <v>0.34307972553621952</v>
      </c>
      <c r="D13" s="150" t="s">
        <v>325</v>
      </c>
      <c r="E13" s="148">
        <v>8.3486111111111114</v>
      </c>
      <c r="F13" s="149" t="s">
        <v>326</v>
      </c>
    </row>
    <row r="14" spans="1:6">
      <c r="A14" s="152" t="s">
        <v>209</v>
      </c>
      <c r="B14" s="153">
        <v>0.26819978544017159</v>
      </c>
      <c r="D14" s="150" t="s">
        <v>199</v>
      </c>
      <c r="E14" s="151">
        <v>4700</v>
      </c>
      <c r="F14" s="149" t="s">
        <v>327</v>
      </c>
    </row>
    <row r="15" spans="1:6">
      <c r="A15" s="145" t="s">
        <v>219</v>
      </c>
      <c r="B15" s="153">
        <v>0.26135979091216727</v>
      </c>
      <c r="D15" s="150" t="s">
        <v>192</v>
      </c>
      <c r="E15" s="151">
        <v>3500</v>
      </c>
      <c r="F15" s="149" t="s">
        <v>327</v>
      </c>
    </row>
    <row r="16" spans="1:6">
      <c r="A16" s="145" t="s">
        <v>222</v>
      </c>
      <c r="B16" s="153">
        <v>0.27576000000000001</v>
      </c>
    </row>
    <row r="17" spans="1:13">
      <c r="A17" s="145" t="s">
        <v>225</v>
      </c>
      <c r="B17" s="153">
        <v>0.2026798378561297</v>
      </c>
    </row>
    <row r="18" spans="1:13">
      <c r="A18" s="145" t="s">
        <v>228</v>
      </c>
      <c r="B18" s="146">
        <v>0.26140000000000002</v>
      </c>
    </row>
    <row r="19" spans="1:13">
      <c r="A19" s="145" t="s">
        <v>230</v>
      </c>
      <c r="B19" s="146">
        <v>0.36610920000000002</v>
      </c>
    </row>
    <row r="20" spans="1:13">
      <c r="A20" s="152" t="s">
        <v>233</v>
      </c>
      <c r="B20" s="146">
        <v>0.23723981020815182</v>
      </c>
    </row>
    <row r="21" spans="1:13">
      <c r="A21" s="152" t="s">
        <v>111</v>
      </c>
      <c r="B21" s="146">
        <f>M25</f>
        <v>0.26200000000000001</v>
      </c>
    </row>
    <row r="24" spans="1:13">
      <c r="A24" s="154"/>
      <c r="B24" s="155">
        <v>2006</v>
      </c>
      <c r="C24" s="155">
        <v>2007</v>
      </c>
      <c r="D24" s="155">
        <v>2008</v>
      </c>
      <c r="E24" s="155">
        <v>2010</v>
      </c>
      <c r="F24" s="155">
        <v>2011</v>
      </c>
      <c r="G24" s="155">
        <v>2012</v>
      </c>
      <c r="H24" s="155">
        <v>2013</v>
      </c>
      <c r="I24" s="155">
        <v>2014</v>
      </c>
      <c r="J24" s="155">
        <v>2015</v>
      </c>
      <c r="K24" s="155">
        <v>2016</v>
      </c>
      <c r="L24" s="155">
        <v>2017</v>
      </c>
      <c r="M24" s="155">
        <v>2018</v>
      </c>
    </row>
    <row r="25" spans="1:13" ht="26">
      <c r="A25" s="156" t="s">
        <v>328</v>
      </c>
      <c r="B25" s="157">
        <v>0.27900000000000003</v>
      </c>
      <c r="C25" s="157">
        <v>0.27900000000000003</v>
      </c>
      <c r="D25" s="157">
        <v>0.27900000000000003</v>
      </c>
      <c r="E25" s="157">
        <v>0.27900000000000003</v>
      </c>
      <c r="F25" s="157">
        <v>0.27900000000000003</v>
      </c>
      <c r="G25" s="157">
        <v>0.27900000000000003</v>
      </c>
      <c r="H25" s="157">
        <v>0.26200000000000001</v>
      </c>
      <c r="I25" s="157">
        <v>0.26200000000000001</v>
      </c>
      <c r="J25" s="157">
        <v>0.26200000000000001</v>
      </c>
      <c r="K25" s="157">
        <v>0.26200000000000001</v>
      </c>
      <c r="L25" s="157">
        <v>0.26200000000000001</v>
      </c>
      <c r="M25" s="157">
        <v>0.26200000000000001</v>
      </c>
    </row>
  </sheetData>
  <sheetProtection sheet="1" objects="1" scenarios="1"/>
  <protectedRanges>
    <protectedRange sqref="A21" name="Bereich2_1"/>
  </protectedRanges>
  <mergeCells count="1">
    <mergeCell ref="A3:B3"/>
  </mergeCells>
  <dataValidations count="1">
    <dataValidation type="list" allowBlank="1" showInputMessage="1" showErrorMessage="1" sqref="A21" xr:uid="{F82E01E4-736E-4CE6-A570-654252775A78}">
      <formula1>VECTEURS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A914-2F2A-4E6D-BA1B-EE06959F6D8B}">
  <sheetPr>
    <tabColor theme="9"/>
  </sheetPr>
  <dimension ref="A1:I92"/>
  <sheetViews>
    <sheetView zoomScale="80" zoomScaleNormal="80" workbookViewId="0">
      <selection activeCell="B12" sqref="B12:F12"/>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5" customHeight="1">
      <c r="A1" s="91"/>
      <c r="B1" s="91"/>
      <c r="C1" s="91"/>
      <c r="D1" s="91"/>
      <c r="E1" s="299" t="s">
        <v>16</v>
      </c>
      <c r="F1" s="15"/>
      <c r="G1" s="300"/>
      <c r="H1" s="300"/>
      <c r="I1" s="3"/>
    </row>
    <row r="2" spans="1:9" ht="17.149999999999999" customHeight="1">
      <c r="A2" s="301"/>
      <c r="B2" s="301"/>
      <c r="C2" s="301"/>
      <c r="D2" s="301"/>
      <c r="E2" s="302" t="s">
        <v>17</v>
      </c>
      <c r="F2" s="16"/>
      <c r="G2" s="300"/>
      <c r="H2" s="300"/>
      <c r="I2" s="3"/>
    </row>
    <row r="3" spans="1:9" ht="20" customHeight="1" thickBot="1">
      <c r="A3" s="301"/>
      <c r="B3" s="301"/>
      <c r="C3" s="301"/>
      <c r="D3" s="301"/>
      <c r="E3" s="303" t="s">
        <v>18</v>
      </c>
      <c r="F3" s="17"/>
      <c r="G3" s="300"/>
      <c r="H3" s="300"/>
      <c r="I3" s="3"/>
    </row>
    <row r="4" spans="1:9" ht="26.5" thickBot="1">
      <c r="A4" s="304"/>
      <c r="B4" s="304"/>
      <c r="C4" s="304"/>
      <c r="D4" s="304"/>
      <c r="E4" s="300"/>
      <c r="F4" s="305"/>
      <c r="G4" s="300"/>
      <c r="H4" s="300"/>
      <c r="I4" s="3"/>
    </row>
    <row r="5" spans="1:9" ht="19" thickBot="1">
      <c r="A5" s="306" t="s">
        <v>19</v>
      </c>
      <c r="B5" s="307"/>
      <c r="C5" s="307"/>
      <c r="D5" s="307"/>
      <c r="E5" s="308" t="s">
        <v>20</v>
      </c>
      <c r="F5" s="15"/>
      <c r="G5" s="300"/>
      <c r="H5" s="300"/>
      <c r="I5" s="3"/>
    </row>
    <row r="6" spans="1:9" ht="19" thickBot="1">
      <c r="A6" s="6"/>
      <c r="B6" s="307"/>
      <c r="C6" s="307"/>
      <c r="D6" s="307"/>
      <c r="E6" s="309" t="s">
        <v>21</v>
      </c>
      <c r="F6" s="310"/>
      <c r="G6" s="300"/>
      <c r="H6" s="300"/>
      <c r="I6" s="3"/>
    </row>
    <row r="7" spans="1:9" ht="19" thickBot="1">
      <c r="A7" s="307"/>
      <c r="B7" s="311"/>
      <c r="C7" s="311"/>
      <c r="D7" s="311"/>
      <c r="E7" s="225"/>
      <c r="F7" s="226"/>
      <c r="G7" s="300"/>
      <c r="H7" s="300"/>
      <c r="I7" s="3"/>
    </row>
    <row r="8" spans="1:9" ht="19" thickBot="1">
      <c r="A8" s="312"/>
      <c r="B8" s="313"/>
      <c r="C8" s="311"/>
      <c r="D8" s="311"/>
      <c r="E8" s="314"/>
      <c r="F8" s="314"/>
      <c r="G8" s="300"/>
      <c r="H8" s="300"/>
      <c r="I8" s="3"/>
    </row>
    <row r="9" spans="1:9" ht="19" thickBot="1">
      <c r="A9" s="315" t="s">
        <v>157</v>
      </c>
      <c r="B9" s="5"/>
      <c r="C9" s="315" t="s">
        <v>344</v>
      </c>
      <c r="D9" s="6"/>
      <c r="E9" s="315" t="s">
        <v>22</v>
      </c>
      <c r="F9" s="15"/>
      <c r="G9" s="300"/>
      <c r="H9" s="300"/>
      <c r="I9" s="3"/>
    </row>
    <row r="10" spans="1:9" ht="19" thickBot="1">
      <c r="A10" s="315" t="s">
        <v>371</v>
      </c>
      <c r="B10" s="6"/>
      <c r="C10" s="316"/>
      <c r="D10" s="316"/>
      <c r="E10" s="316"/>
      <c r="F10" s="316"/>
      <c r="G10" s="300"/>
      <c r="H10" s="300"/>
      <c r="I10" s="3"/>
    </row>
    <row r="11" spans="1:9" ht="19" thickBot="1">
      <c r="A11" s="312"/>
      <c r="B11" s="311"/>
      <c r="C11" s="311"/>
      <c r="D11" s="311"/>
      <c r="E11" s="314"/>
      <c r="F11" s="314"/>
      <c r="G11" s="300"/>
      <c r="H11" s="300"/>
      <c r="I11" s="3"/>
    </row>
    <row r="12" spans="1:9" ht="40" customHeight="1" thickBot="1">
      <c r="A12" s="317" t="s">
        <v>23</v>
      </c>
      <c r="B12" s="227"/>
      <c r="C12" s="228"/>
      <c r="D12" s="228"/>
      <c r="E12" s="228"/>
      <c r="F12" s="229"/>
      <c r="G12" s="300"/>
      <c r="H12" s="300"/>
    </row>
    <row r="13" spans="1:9" ht="29.5" customHeight="1" thickBot="1">
      <c r="A13" s="318" t="s">
        <v>24</v>
      </c>
      <c r="B13" s="319"/>
      <c r="C13" s="319"/>
      <c r="D13" s="319"/>
      <c r="E13" s="319"/>
      <c r="F13" s="319"/>
      <c r="G13" s="300"/>
      <c r="H13" s="300"/>
      <c r="I13" s="3"/>
    </row>
    <row r="14" spans="1:9" ht="70.5" customHeight="1">
      <c r="A14" s="320" t="s">
        <v>25</v>
      </c>
      <c r="B14" s="207"/>
      <c r="C14" s="208"/>
      <c r="D14" s="208"/>
      <c r="E14" s="208"/>
      <c r="F14" s="209"/>
      <c r="G14" s="300"/>
      <c r="H14" s="300"/>
      <c r="I14" s="3"/>
    </row>
    <row r="15" spans="1:9" ht="44" thickBot="1">
      <c r="A15" s="321" t="s">
        <v>26</v>
      </c>
      <c r="B15" s="230"/>
      <c r="C15" s="231"/>
      <c r="D15" s="231"/>
      <c r="E15" s="231"/>
      <c r="F15" s="232"/>
      <c r="G15" s="300"/>
      <c r="H15" s="300"/>
      <c r="I15" s="3"/>
    </row>
    <row r="16" spans="1:9" ht="44" thickBot="1">
      <c r="A16" s="321" t="s">
        <v>27</v>
      </c>
      <c r="B16" s="210"/>
      <c r="C16" s="211"/>
      <c r="D16" s="211"/>
      <c r="E16" s="211"/>
      <c r="F16" s="212"/>
      <c r="G16" s="300"/>
      <c r="H16" s="300"/>
      <c r="I16" s="3"/>
    </row>
    <row r="17" spans="1:9" ht="19" thickBot="1">
      <c r="A17" s="322"/>
      <c r="B17" s="322"/>
      <c r="C17" s="322"/>
      <c r="D17" s="322"/>
      <c r="E17" s="322"/>
      <c r="F17" s="322"/>
      <c r="G17" s="300"/>
      <c r="H17" s="300"/>
      <c r="I17" s="3"/>
    </row>
    <row r="18" spans="1:9" ht="38.15" customHeight="1">
      <c r="A18" s="323" t="s">
        <v>28</v>
      </c>
      <c r="B18" s="200"/>
      <c r="C18" s="200"/>
      <c r="D18" s="200"/>
      <c r="E18" s="200"/>
      <c r="F18" s="201"/>
      <c r="G18" s="300"/>
      <c r="H18" s="300"/>
      <c r="I18" s="3"/>
    </row>
    <row r="19" spans="1:9" ht="34.5" customHeight="1">
      <c r="A19" s="324" t="s">
        <v>29</v>
      </c>
      <c r="B19" s="203"/>
      <c r="C19" s="203"/>
      <c r="D19" s="203"/>
      <c r="E19" s="203"/>
      <c r="F19" s="204"/>
      <c r="G19" s="300"/>
      <c r="H19" s="300"/>
      <c r="I19" s="3"/>
    </row>
    <row r="20" spans="1:9" ht="26.5" customHeight="1">
      <c r="A20" s="324" t="s">
        <v>30</v>
      </c>
      <c r="B20" s="203"/>
      <c r="C20" s="203"/>
      <c r="D20" s="203"/>
      <c r="E20" s="203"/>
      <c r="F20" s="204"/>
      <c r="G20" s="300"/>
      <c r="H20" s="300"/>
      <c r="I20" s="3"/>
    </row>
    <row r="21" spans="1:9" ht="98.15" customHeight="1" thickBot="1">
      <c r="A21" s="325" t="s">
        <v>31</v>
      </c>
      <c r="B21" s="233"/>
      <c r="C21" s="233"/>
      <c r="D21" s="233"/>
      <c r="E21" s="233"/>
      <c r="F21" s="234"/>
      <c r="G21" s="300"/>
      <c r="H21" s="300"/>
      <c r="I21" s="3"/>
    </row>
    <row r="22" spans="1:9" ht="29.5" customHeight="1" thickBot="1">
      <c r="A22" s="318" t="s">
        <v>32</v>
      </c>
      <c r="B22" s="319"/>
      <c r="C22" s="319"/>
      <c r="D22" s="319"/>
      <c r="E22" s="319"/>
      <c r="F22" s="319"/>
      <c r="G22" s="300"/>
      <c r="H22" s="300"/>
      <c r="I22" s="3"/>
    </row>
    <row r="23" spans="1:9" ht="18.5">
      <c r="A23" s="326" t="s">
        <v>33</v>
      </c>
      <c r="B23" s="199"/>
      <c r="C23" s="200"/>
      <c r="D23" s="200"/>
      <c r="E23" s="200"/>
      <c r="F23" s="201"/>
      <c r="G23" s="300"/>
      <c r="H23" s="300"/>
      <c r="I23" s="3"/>
    </row>
    <row r="24" spans="1:9" ht="18.5">
      <c r="A24" s="327" t="s">
        <v>34</v>
      </c>
      <c r="B24" s="202"/>
      <c r="C24" s="203"/>
      <c r="D24" s="203"/>
      <c r="E24" s="203"/>
      <c r="F24" s="204"/>
      <c r="G24" s="300"/>
      <c r="H24" s="300"/>
      <c r="I24" s="3"/>
    </row>
    <row r="25" spans="1:9" ht="29">
      <c r="A25" s="328" t="s">
        <v>35</v>
      </c>
      <c r="B25" s="175"/>
      <c r="C25" s="329" t="s">
        <v>36</v>
      </c>
      <c r="D25" s="173"/>
      <c r="E25" s="330" t="s">
        <v>37</v>
      </c>
      <c r="F25" s="174"/>
      <c r="G25" s="300"/>
      <c r="H25" s="300"/>
      <c r="I25" s="3"/>
    </row>
    <row r="26" spans="1:9" ht="29">
      <c r="A26" s="331"/>
      <c r="B26" s="175"/>
      <c r="C26" s="329" t="s">
        <v>36</v>
      </c>
      <c r="D26" s="173"/>
      <c r="E26" s="330" t="s">
        <v>37</v>
      </c>
      <c r="F26" s="174"/>
      <c r="G26" s="300"/>
      <c r="H26" s="300"/>
      <c r="I26" s="3"/>
    </row>
    <row r="27" spans="1:9" ht="29">
      <c r="A27" s="331"/>
      <c r="B27" s="175"/>
      <c r="C27" s="329" t="s">
        <v>36</v>
      </c>
      <c r="D27" s="173"/>
      <c r="E27" s="330" t="s">
        <v>37</v>
      </c>
      <c r="F27" s="174"/>
      <c r="G27" s="300"/>
      <c r="H27" s="300"/>
      <c r="I27" s="3"/>
    </row>
    <row r="28" spans="1:9" ht="29">
      <c r="A28" s="331"/>
      <c r="B28" s="175"/>
      <c r="C28" s="329" t="s">
        <v>36</v>
      </c>
      <c r="D28" s="173"/>
      <c r="E28" s="330" t="s">
        <v>37</v>
      </c>
      <c r="F28" s="174"/>
      <c r="G28" s="300"/>
      <c r="H28" s="300"/>
      <c r="I28" s="3"/>
    </row>
    <row r="29" spans="1:9" ht="29.5" thickBot="1">
      <c r="A29" s="332"/>
      <c r="B29" s="176"/>
      <c r="C29" s="333" t="s">
        <v>36</v>
      </c>
      <c r="D29" s="171"/>
      <c r="E29" s="334" t="s">
        <v>37</v>
      </c>
      <c r="F29" s="177"/>
      <c r="G29" s="300"/>
      <c r="H29" s="300"/>
      <c r="I29" s="3"/>
    </row>
    <row r="30" spans="1:9" ht="29.5" customHeight="1" thickBot="1">
      <c r="A30" s="318" t="s">
        <v>38</v>
      </c>
      <c r="B30" s="319"/>
      <c r="C30" s="319"/>
      <c r="D30" s="319"/>
      <c r="E30" s="319"/>
      <c r="F30" s="319"/>
      <c r="G30" s="300"/>
      <c r="H30" s="300"/>
      <c r="I30" s="3"/>
    </row>
    <row r="31" spans="1:9" ht="18.5">
      <c r="A31" s="326" t="s">
        <v>39</v>
      </c>
      <c r="B31" s="207"/>
      <c r="C31" s="208"/>
      <c r="D31" s="208"/>
      <c r="E31" s="208"/>
      <c r="F31" s="209"/>
      <c r="G31" s="300"/>
      <c r="H31" s="300"/>
      <c r="I31" s="3"/>
    </row>
    <row r="32" spans="1:9" ht="31.5" thickBot="1">
      <c r="A32" s="335" t="s">
        <v>40</v>
      </c>
      <c r="B32" s="210"/>
      <c r="C32" s="211"/>
      <c r="D32" s="211"/>
      <c r="E32" s="211"/>
      <c r="F32" s="212"/>
      <c r="G32" s="300"/>
      <c r="H32" s="300"/>
      <c r="I32" s="3"/>
    </row>
    <row r="33" spans="1:9" ht="29.5" customHeight="1" thickBot="1">
      <c r="A33" s="318" t="s">
        <v>41</v>
      </c>
      <c r="B33" s="336"/>
      <c r="C33" s="336"/>
      <c r="D33" s="336"/>
      <c r="E33" s="336"/>
      <c r="F33" s="336"/>
      <c r="G33" s="300"/>
      <c r="H33" s="300"/>
      <c r="I33" s="3"/>
    </row>
    <row r="34" spans="1:9" ht="18.5">
      <c r="A34" s="326" t="s">
        <v>42</v>
      </c>
      <c r="B34" s="213"/>
      <c r="C34" s="214"/>
      <c r="D34" s="214"/>
      <c r="E34" s="214"/>
      <c r="F34" s="215"/>
      <c r="G34" s="300"/>
      <c r="H34" s="300"/>
      <c r="I34" s="3"/>
    </row>
    <row r="35" spans="1:9" ht="18.5">
      <c r="A35" s="327" t="s">
        <v>43</v>
      </c>
      <c r="B35" s="216"/>
      <c r="C35" s="217"/>
      <c r="D35" s="217"/>
      <c r="E35" s="217"/>
      <c r="F35" s="218"/>
      <c r="G35" s="300"/>
      <c r="H35" s="300"/>
      <c r="I35" s="3"/>
    </row>
    <row r="36" spans="1:9" ht="31">
      <c r="A36" s="337" t="s">
        <v>379</v>
      </c>
      <c r="B36" s="285"/>
      <c r="C36" s="286"/>
      <c r="D36" s="286"/>
      <c r="E36" s="286"/>
      <c r="F36" s="287"/>
      <c r="G36" s="300"/>
      <c r="H36" s="300"/>
      <c r="I36" s="3"/>
    </row>
    <row r="37" spans="1:9" ht="19" thickBot="1">
      <c r="A37" s="335" t="s">
        <v>380</v>
      </c>
      <c r="B37" s="219">
        <f>E57</f>
        <v>0</v>
      </c>
      <c r="C37" s="220"/>
      <c r="D37" s="220"/>
      <c r="E37" s="220"/>
      <c r="F37" s="221"/>
      <c r="G37" s="300"/>
      <c r="H37" s="300"/>
      <c r="I37" s="3"/>
    </row>
    <row r="38" spans="1:9" ht="29.5" customHeight="1" thickBot="1">
      <c r="A38" s="318" t="s">
        <v>44</v>
      </c>
      <c r="B38" s="336"/>
      <c r="C38" s="336"/>
      <c r="D38" s="336"/>
      <c r="E38" s="336"/>
      <c r="F38" s="336"/>
      <c r="G38" s="300"/>
      <c r="H38" s="300"/>
      <c r="I38" s="3"/>
    </row>
    <row r="39" spans="1:9" ht="18.5">
      <c r="A39" s="338" t="s">
        <v>45</v>
      </c>
      <c r="B39" s="172"/>
      <c r="C39" s="339" t="s">
        <v>46</v>
      </c>
      <c r="D39" s="205"/>
      <c r="E39" s="205"/>
      <c r="F39" s="206"/>
      <c r="G39" s="300"/>
      <c r="H39" s="300"/>
      <c r="I39" s="3"/>
    </row>
    <row r="40" spans="1:9" ht="18.5">
      <c r="A40" s="340" t="s">
        <v>47</v>
      </c>
      <c r="B40" s="222"/>
      <c r="C40" s="223"/>
      <c r="D40" s="223"/>
      <c r="E40" s="223"/>
      <c r="F40" s="224"/>
      <c r="G40" s="300"/>
      <c r="H40" s="300"/>
      <c r="I40" s="3"/>
    </row>
    <row r="41" spans="1:9" ht="18.5">
      <c r="A41" s="340" t="s">
        <v>48</v>
      </c>
      <c r="B41" s="193"/>
      <c r="C41" s="194"/>
      <c r="D41" s="194"/>
      <c r="E41" s="194"/>
      <c r="F41" s="195"/>
      <c r="G41" s="300"/>
      <c r="H41" s="300"/>
      <c r="I41" s="3"/>
    </row>
    <row r="42" spans="1:9" ht="19.5" customHeight="1" thickBot="1">
      <c r="A42" s="340" t="s">
        <v>49</v>
      </c>
      <c r="B42" s="178"/>
      <c r="C42" s="341" t="s">
        <v>50</v>
      </c>
      <c r="D42" s="178"/>
      <c r="E42" s="341" t="s">
        <v>51</v>
      </c>
      <c r="F42" s="179"/>
      <c r="G42" s="300"/>
      <c r="H42" s="300"/>
      <c r="I42" s="3"/>
    </row>
    <row r="43" spans="1:9" ht="19" thickBot="1">
      <c r="A43" s="336"/>
      <c r="B43" s="336"/>
      <c r="C43" s="336"/>
      <c r="D43" s="336"/>
      <c r="E43" s="336"/>
      <c r="F43" s="336"/>
      <c r="G43" s="300"/>
      <c r="H43" s="300"/>
      <c r="I43" s="3"/>
    </row>
    <row r="44" spans="1:9" ht="19" thickBot="1">
      <c r="A44" s="342" t="s">
        <v>52</v>
      </c>
      <c r="B44" s="196"/>
      <c r="C44" s="197"/>
      <c r="D44" s="197"/>
      <c r="E44" s="197"/>
      <c r="F44" s="198"/>
      <c r="G44" s="300"/>
      <c r="H44" s="300"/>
      <c r="I44" s="3"/>
    </row>
    <row r="45" spans="1:9" ht="18.5">
      <c r="A45" s="343"/>
      <c r="B45" s="343"/>
      <c r="C45" s="343"/>
      <c r="D45" s="343"/>
      <c r="E45" s="343"/>
      <c r="F45" s="343"/>
      <c r="G45" s="300"/>
      <c r="H45" s="300"/>
      <c r="I45" s="3"/>
    </row>
    <row r="46" spans="1:9" ht="28.5">
      <c r="A46" s="344" t="s">
        <v>53</v>
      </c>
      <c r="B46" s="344"/>
      <c r="C46" s="344"/>
      <c r="D46" s="344"/>
      <c r="E46" s="344"/>
      <c r="F46" s="344"/>
      <c r="G46" s="300"/>
      <c r="H46" s="300"/>
      <c r="I46" s="3"/>
    </row>
    <row r="47" spans="1:9" ht="15.5">
      <c r="A47" s="345"/>
      <c r="B47" s="345"/>
      <c r="C47" s="345"/>
      <c r="D47" s="345"/>
      <c r="E47" s="345"/>
      <c r="F47" s="345"/>
      <c r="G47" s="91"/>
      <c r="H47" s="91"/>
      <c r="I47" s="4"/>
    </row>
    <row r="48" spans="1:9" ht="31">
      <c r="A48" s="346" t="s">
        <v>54</v>
      </c>
      <c r="B48" s="347" t="s">
        <v>55</v>
      </c>
      <c r="C48" s="347"/>
      <c r="D48" s="347"/>
      <c r="E48" s="348" t="s">
        <v>56</v>
      </c>
      <c r="F48" s="346" t="s">
        <v>43</v>
      </c>
      <c r="G48" s="348" t="s">
        <v>57</v>
      </c>
      <c r="H48" s="349"/>
      <c r="I48" s="4"/>
    </row>
    <row r="49" spans="1:9">
      <c r="A49" s="7"/>
      <c r="B49" s="192"/>
      <c r="C49" s="192"/>
      <c r="D49" s="192"/>
      <c r="E49" s="8"/>
      <c r="F49" s="9"/>
      <c r="G49" s="18"/>
      <c r="H49" s="350"/>
      <c r="I49" s="4"/>
    </row>
    <row r="50" spans="1:9">
      <c r="A50" s="7"/>
      <c r="B50" s="192"/>
      <c r="C50" s="192"/>
      <c r="D50" s="192"/>
      <c r="E50" s="8"/>
      <c r="F50" s="9"/>
      <c r="G50" s="18"/>
      <c r="H50" s="350"/>
      <c r="I50" s="4"/>
    </row>
    <row r="51" spans="1:9">
      <c r="A51" s="7"/>
      <c r="B51" s="192"/>
      <c r="C51" s="192"/>
      <c r="D51" s="192"/>
      <c r="E51" s="8"/>
      <c r="F51" s="9"/>
      <c r="G51" s="18"/>
      <c r="H51" s="350"/>
      <c r="I51" s="4"/>
    </row>
    <row r="52" spans="1:9">
      <c r="A52" s="7"/>
      <c r="B52" s="192"/>
      <c r="C52" s="192"/>
      <c r="D52" s="192"/>
      <c r="E52" s="8"/>
      <c r="F52" s="9"/>
      <c r="G52" s="18"/>
      <c r="H52" s="350"/>
      <c r="I52" s="4"/>
    </row>
    <row r="53" spans="1:9">
      <c r="A53" s="7"/>
      <c r="B53" s="192"/>
      <c r="C53" s="192"/>
      <c r="D53" s="192"/>
      <c r="E53" s="8"/>
      <c r="F53" s="9"/>
      <c r="G53" s="18"/>
      <c r="H53" s="350"/>
      <c r="I53" s="4"/>
    </row>
    <row r="54" spans="1:9">
      <c r="A54" s="7"/>
      <c r="B54" s="192"/>
      <c r="C54" s="192"/>
      <c r="D54" s="192"/>
      <c r="E54" s="8"/>
      <c r="F54" s="9"/>
      <c r="G54" s="18"/>
      <c r="H54" s="350"/>
      <c r="I54" s="4"/>
    </row>
    <row r="55" spans="1:9">
      <c r="A55" s="7"/>
      <c r="B55" s="192"/>
      <c r="C55" s="192"/>
      <c r="D55" s="192"/>
      <c r="E55" s="8"/>
      <c r="F55" s="9"/>
      <c r="G55" s="18"/>
      <c r="H55" s="350"/>
      <c r="I55" s="4"/>
    </row>
    <row r="56" spans="1:9">
      <c r="A56" s="7"/>
      <c r="B56" s="192"/>
      <c r="C56" s="192"/>
      <c r="D56" s="192"/>
      <c r="E56" s="8"/>
      <c r="F56" s="9"/>
      <c r="G56" s="18"/>
      <c r="H56" s="350"/>
      <c r="I56" s="4"/>
    </row>
    <row r="57" spans="1:9">
      <c r="A57" s="91"/>
      <c r="B57" s="91"/>
      <c r="C57" s="91"/>
      <c r="D57" s="351" t="s">
        <v>58</v>
      </c>
      <c r="E57" s="352">
        <f>SUM(E49:E56)</f>
        <v>0</v>
      </c>
      <c r="F57" s="91"/>
      <c r="G57" s="91"/>
      <c r="H57" s="91"/>
      <c r="I57" s="4"/>
    </row>
    <row r="58" spans="1:9" ht="15.5">
      <c r="A58" s="91"/>
      <c r="B58" s="91"/>
      <c r="C58" s="91"/>
      <c r="D58" s="353"/>
      <c r="E58" s="354"/>
      <c r="F58" s="91"/>
      <c r="G58" s="91"/>
      <c r="H58" s="91"/>
      <c r="I58" s="4"/>
    </row>
    <row r="59" spans="1:9" ht="28.5">
      <c r="A59" s="355" t="s">
        <v>59</v>
      </c>
      <c r="B59" s="356"/>
      <c r="C59" s="356"/>
      <c r="D59" s="357"/>
      <c r="E59" s="358"/>
      <c r="F59" s="356"/>
      <c r="G59" s="356"/>
      <c r="H59" s="91"/>
      <c r="I59" s="4"/>
    </row>
    <row r="60" spans="1:9" ht="28.5" customHeight="1">
      <c r="A60" s="359"/>
      <c r="B60" s="360"/>
      <c r="C60" s="360"/>
      <c r="D60" s="361"/>
      <c r="E60" s="362"/>
      <c r="F60" s="360"/>
      <c r="G60" s="91"/>
      <c r="H60" s="91"/>
    </row>
    <row r="61" spans="1:9" ht="77.5" customHeight="1">
      <c r="A61" s="363" t="s">
        <v>60</v>
      </c>
      <c r="B61" s="363"/>
      <c r="C61" s="363"/>
      <c r="D61" s="363"/>
      <c r="E61" s="363"/>
      <c r="F61" s="363"/>
      <c r="G61" s="363"/>
      <c r="H61" s="91"/>
    </row>
    <row r="62" spans="1:9" ht="28.5" customHeight="1">
      <c r="A62" s="359"/>
      <c r="B62" s="360"/>
      <c r="C62" s="360"/>
      <c r="D62" s="361"/>
      <c r="E62" s="362"/>
      <c r="F62" s="360"/>
      <c r="G62" s="91"/>
      <c r="H62" s="91"/>
    </row>
    <row r="63" spans="1:9" ht="18.5">
      <c r="A63" s="364" t="s">
        <v>61</v>
      </c>
      <c r="B63" s="360"/>
      <c r="C63" s="360"/>
      <c r="D63" s="360"/>
      <c r="E63" s="360"/>
      <c r="F63" s="360"/>
      <c r="G63" s="91"/>
      <c r="H63" s="91"/>
    </row>
    <row r="64" spans="1:9" ht="18.5">
      <c r="A64" s="365"/>
      <c r="B64" s="366"/>
      <c r="C64" s="91"/>
      <c r="D64" s="91"/>
      <c r="E64" s="91"/>
      <c r="F64" s="91"/>
      <c r="G64" s="91"/>
      <c r="H64" s="91"/>
    </row>
    <row r="65" spans="1:9" ht="50.5" customHeight="1">
      <c r="A65" s="91"/>
      <c r="B65" s="367" t="s">
        <v>62</v>
      </c>
      <c r="C65" s="367" t="s">
        <v>63</v>
      </c>
      <c r="D65" s="367" t="s">
        <v>64</v>
      </c>
      <c r="E65" s="367" t="s">
        <v>43</v>
      </c>
      <c r="F65" s="367" t="s">
        <v>65</v>
      </c>
      <c r="G65" s="348" t="s">
        <v>66</v>
      </c>
      <c r="H65" s="91"/>
    </row>
    <row r="66" spans="1:9">
      <c r="A66" s="91">
        <v>1</v>
      </c>
      <c r="B66" s="7"/>
      <c r="C66" s="7"/>
      <c r="D66" s="12"/>
      <c r="E66" s="7"/>
      <c r="F66" s="7"/>
      <c r="G66" s="18"/>
      <c r="H66" s="368"/>
      <c r="I66" s="19"/>
    </row>
    <row r="67" spans="1:9">
      <c r="A67" s="91">
        <v>2</v>
      </c>
      <c r="B67" s="7"/>
      <c r="C67" s="7"/>
      <c r="D67" s="12"/>
      <c r="E67" s="7"/>
      <c r="F67" s="7"/>
      <c r="G67" s="18"/>
      <c r="H67" s="368"/>
      <c r="I67" s="19"/>
    </row>
    <row r="68" spans="1:9">
      <c r="A68" s="91">
        <v>3</v>
      </c>
      <c r="B68" s="7"/>
      <c r="C68" s="7"/>
      <c r="D68" s="12"/>
      <c r="E68" s="7"/>
      <c r="F68" s="7"/>
      <c r="G68" s="18"/>
      <c r="H68" s="368"/>
      <c r="I68" s="19"/>
    </row>
    <row r="69" spans="1:9">
      <c r="A69" s="91">
        <v>4</v>
      </c>
      <c r="B69" s="7"/>
      <c r="C69" s="7"/>
      <c r="D69" s="12"/>
      <c r="E69" s="7"/>
      <c r="F69" s="7"/>
      <c r="G69" s="18"/>
      <c r="H69" s="368"/>
      <c r="I69" s="19"/>
    </row>
    <row r="70" spans="1:9">
      <c r="A70" s="91">
        <v>5</v>
      </c>
      <c r="B70" s="7"/>
      <c r="C70" s="7"/>
      <c r="D70" s="12"/>
      <c r="E70" s="7"/>
      <c r="F70" s="7"/>
      <c r="G70" s="18"/>
      <c r="H70" s="368"/>
      <c r="I70" s="19"/>
    </row>
    <row r="71" spans="1:9">
      <c r="A71" s="91">
        <v>6</v>
      </c>
      <c r="B71" s="7"/>
      <c r="C71" s="7"/>
      <c r="D71" s="12"/>
      <c r="E71" s="7"/>
      <c r="F71" s="7"/>
      <c r="G71" s="18"/>
      <c r="H71" s="368"/>
      <c r="I71" s="19"/>
    </row>
    <row r="72" spans="1:9">
      <c r="A72" s="91">
        <v>7</v>
      </c>
      <c r="B72" s="7"/>
      <c r="C72" s="7"/>
      <c r="D72" s="12"/>
      <c r="E72" s="7"/>
      <c r="F72" s="7"/>
      <c r="G72" s="18"/>
      <c r="H72" s="368"/>
      <c r="I72" s="19"/>
    </row>
    <row r="73" spans="1:9">
      <c r="A73" s="91">
        <v>8</v>
      </c>
      <c r="B73" s="7"/>
      <c r="C73" s="7"/>
      <c r="D73" s="12"/>
      <c r="E73" s="7"/>
      <c r="F73" s="7"/>
      <c r="G73" s="18"/>
      <c r="H73" s="368"/>
      <c r="I73" s="19"/>
    </row>
    <row r="74" spans="1:9">
      <c r="A74" s="91">
        <v>9</v>
      </c>
      <c r="B74" s="7"/>
      <c r="C74" s="7"/>
      <c r="D74" s="12"/>
      <c r="E74" s="7"/>
      <c r="F74" s="7"/>
      <c r="G74" s="18"/>
      <c r="H74" s="368"/>
      <c r="I74" s="19"/>
    </row>
    <row r="75" spans="1:9">
      <c r="A75" s="91">
        <v>10</v>
      </c>
      <c r="B75" s="7"/>
      <c r="C75" s="7"/>
      <c r="D75" s="12"/>
      <c r="E75" s="7"/>
      <c r="F75" s="7"/>
      <c r="G75" s="18"/>
      <c r="H75" s="368"/>
      <c r="I75" s="19"/>
    </row>
    <row r="76" spans="1:9">
      <c r="A76" s="91"/>
      <c r="B76" s="91"/>
      <c r="C76" s="91"/>
      <c r="D76" s="91"/>
      <c r="E76" s="91"/>
      <c r="F76" s="91"/>
      <c r="G76" s="91"/>
      <c r="H76" s="368"/>
      <c r="I76" s="19"/>
    </row>
    <row r="77" spans="1:9" ht="18.5">
      <c r="A77" s="364" t="s">
        <v>67</v>
      </c>
      <c r="B77" s="354"/>
      <c r="C77" s="350"/>
      <c r="D77" s="350"/>
      <c r="E77" s="350"/>
      <c r="F77" s="350"/>
      <c r="G77" s="91"/>
      <c r="H77" s="368"/>
      <c r="I77" s="19"/>
    </row>
    <row r="78" spans="1:9" ht="18.5">
      <c r="A78" s="365"/>
      <c r="B78" s="366"/>
      <c r="C78" s="369" t="s">
        <v>68</v>
      </c>
      <c r="D78" s="369"/>
      <c r="E78" s="369"/>
      <c r="F78" s="91"/>
      <c r="G78" s="91"/>
      <c r="H78" s="368"/>
      <c r="I78" s="19"/>
    </row>
    <row r="79" spans="1:9" ht="69" customHeight="1">
      <c r="A79" s="91"/>
      <c r="B79" s="367" t="s">
        <v>62</v>
      </c>
      <c r="C79" s="367" t="s">
        <v>69</v>
      </c>
      <c r="D79" s="367" t="s">
        <v>70</v>
      </c>
      <c r="E79" s="367" t="s">
        <v>71</v>
      </c>
      <c r="F79" s="367" t="s">
        <v>43</v>
      </c>
      <c r="G79" s="367" t="s">
        <v>65</v>
      </c>
      <c r="H79" s="348" t="s">
        <v>72</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370"/>
      <c r="G90" s="91"/>
      <c r="H90" s="368"/>
      <c r="I90" s="19"/>
    </row>
    <row r="91" spans="1:9" ht="15.5">
      <c r="A91" s="91"/>
      <c r="B91" s="353"/>
      <c r="C91" s="371"/>
      <c r="D91" s="372"/>
      <c r="E91" s="91"/>
      <c r="F91" s="370"/>
      <c r="G91" s="370"/>
      <c r="H91" s="368"/>
      <c r="I91" s="19"/>
    </row>
    <row r="92" spans="1:9">
      <c r="A92" s="356"/>
      <c r="B92" s="356"/>
      <c r="C92" s="356"/>
      <c r="D92" s="356"/>
      <c r="E92" s="356"/>
      <c r="F92" s="356"/>
      <c r="G92" s="356"/>
      <c r="H92" s="356"/>
      <c r="I92" s="180"/>
    </row>
  </sheetData>
  <sheetProtection sheet="1" objects="1" scenarios="1"/>
  <mergeCells count="43">
    <mergeCell ref="B40:F40"/>
    <mergeCell ref="B22:F22"/>
    <mergeCell ref="E6:F6"/>
    <mergeCell ref="E7:F7"/>
    <mergeCell ref="B12:F12"/>
    <mergeCell ref="B13:F13"/>
    <mergeCell ref="B14:F14"/>
    <mergeCell ref="B15:F15"/>
    <mergeCell ref="B16:F16"/>
    <mergeCell ref="A17:F17"/>
    <mergeCell ref="B18:F18"/>
    <mergeCell ref="B19:F19"/>
    <mergeCell ref="B20:F20"/>
    <mergeCell ref="B21:F21"/>
    <mergeCell ref="B23:F23"/>
    <mergeCell ref="B24:F24"/>
    <mergeCell ref="A25:A29"/>
    <mergeCell ref="D39:F39"/>
    <mergeCell ref="B30:F30"/>
    <mergeCell ref="B31:F31"/>
    <mergeCell ref="B32:F32"/>
    <mergeCell ref="B33:F33"/>
    <mergeCell ref="B34:F34"/>
    <mergeCell ref="B35:F35"/>
    <mergeCell ref="B37:F37"/>
    <mergeCell ref="B38:F38"/>
    <mergeCell ref="B50:D50"/>
    <mergeCell ref="B41:F41"/>
    <mergeCell ref="A43:F43"/>
    <mergeCell ref="B44:F44"/>
    <mergeCell ref="A45:F45"/>
    <mergeCell ref="A46:F46"/>
    <mergeCell ref="A47:F47"/>
    <mergeCell ref="B48:D48"/>
    <mergeCell ref="B49:D49"/>
    <mergeCell ref="A61:G61"/>
    <mergeCell ref="C78:E78"/>
    <mergeCell ref="B51:D51"/>
    <mergeCell ref="B52:D52"/>
    <mergeCell ref="B53:D53"/>
    <mergeCell ref="B54:D54"/>
    <mergeCell ref="B55:D55"/>
    <mergeCell ref="B56:D56"/>
  </mergeCells>
  <conditionalFormatting sqref="B34:F36 B23:F24 B12 B25 B31:F32 A6 B9 B10 D9 F9 E7 F5 F3 F2 F1 B14 B15 B16 B18 B19 B20 B21 B26 B27 B28 B29 D29 D28 D27 D26 D25 F29 F28 F27 F26 B24 B23 B39 B40 D39 D42 B42 B41 F42 B44 A49:F56 B66:F75 B80:G89">
    <cfRule type="expression" dxfId="11" priority="47">
      <formula>ISBLANK(A1)</formula>
    </cfRule>
  </conditionalFormatting>
  <conditionalFormatting sqref="F25">
    <cfRule type="expression" dxfId="10" priority="1">
      <formula>ISBLANK(F25)</formula>
    </cfRule>
  </conditionalFormatting>
  <dataValidations count="11">
    <dataValidation type="list" allowBlank="1" showInputMessage="1" showErrorMessage="1" sqref="E7:F7" xr:uid="{D369596D-32DA-4C60-B1C3-F8E54AC398B3}">
      <formula1>Statut_avancement</formula1>
    </dataValidation>
    <dataValidation type="list" allowBlank="1" showInputMessage="1" showErrorMessage="1" sqref="F42" xr:uid="{4F84E82B-38A2-4780-B93F-CF299E1C62FC}">
      <formula1>SUBSIDE</formula1>
    </dataValidation>
    <dataValidation type="list" allowBlank="1" showInputMessage="1" showErrorMessage="1" sqref="D39:F39" xr:uid="{C3FE8B94-6922-401B-9B4F-D76AB3BC30F0}">
      <formula1>DEPENSE</formula1>
    </dataValidation>
    <dataValidation type="list" allowBlank="1" showInputMessage="1" showErrorMessage="1" sqref="D9" xr:uid="{D0FD9E31-8319-407A-9F45-2F2F88F5CA2D}">
      <formula1>Instruments</formula1>
    </dataValidation>
    <dataValidation type="list" allowBlank="1" showInputMessage="1" showErrorMessage="1" sqref="B9" xr:uid="{7AB93BFA-C930-4953-9F5B-49788970A4C7}">
      <formula1>DOMAINE</formula1>
    </dataValidation>
    <dataValidation type="list" allowBlank="1" showInputMessage="1" showErrorMessage="1" sqref="F1:F3" xr:uid="{ABF64C1E-02FB-4775-A218-E8FD963EB14A}">
      <formula1>OUI_NON</formula1>
    </dataValidation>
    <dataValidation type="list" allowBlank="1" showInputMessage="1" showErrorMessage="1" sqref="A6" xr:uid="{80F04491-8EAE-413E-81FB-399ACA072B30}">
      <formula1>SECTEUR</formula1>
    </dataValidation>
    <dataValidation type="list" allowBlank="1" showInputMessage="1" showErrorMessage="1" sqref="D25:D29" xr:uid="{103C2FB1-DA01-443E-8629-D5D362B5A4C6}">
      <formula1>Parties_prenantes</formula1>
    </dataValidation>
    <dataValidation type="list" allowBlank="1" showInputMessage="1" showErrorMessage="1" sqref="B42" xr:uid="{B1B0948A-D9C2-4F5C-BB71-8EF1E5301DAF}">
      <formula1>Source_Fin</formula1>
    </dataValidation>
    <dataValidation type="list" allowBlank="1" showInputMessage="1" showErrorMessage="1" sqref="F9" xr:uid="{B2F52423-C7E6-4D0B-B4CF-F8F26FEA969F}">
      <formula1>Risques_climatiques</formula1>
    </dataValidation>
    <dataValidation type="list" allowBlank="1" showInputMessage="1" showErrorMessage="1" sqref="B10" xr:uid="{22C61F8A-CA54-464D-B761-2CD4A7982D37}">
      <formula1>Axes_précarité</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B453-EAF4-47B1-B30B-AB216CB88F67}">
  <sheetPr>
    <tabColor theme="9"/>
  </sheetPr>
  <dimension ref="A1:I92"/>
  <sheetViews>
    <sheetView zoomScale="80" zoomScaleNormal="80" workbookViewId="0">
      <selection activeCell="B12" sqref="B12:F12"/>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5" customHeight="1">
      <c r="A1" s="91"/>
      <c r="B1" s="91"/>
      <c r="C1" s="91"/>
      <c r="D1" s="91"/>
      <c r="E1" s="299" t="s">
        <v>16</v>
      </c>
      <c r="F1" s="15"/>
      <c r="G1" s="300"/>
      <c r="H1" s="300"/>
      <c r="I1" s="3"/>
    </row>
    <row r="2" spans="1:9" ht="17.149999999999999" customHeight="1">
      <c r="A2" s="301"/>
      <c r="B2" s="301"/>
      <c r="C2" s="301"/>
      <c r="D2" s="301"/>
      <c r="E2" s="302" t="s">
        <v>17</v>
      </c>
      <c r="F2" s="16"/>
      <c r="G2" s="300"/>
      <c r="H2" s="300"/>
      <c r="I2" s="3"/>
    </row>
    <row r="3" spans="1:9" ht="20" customHeight="1" thickBot="1">
      <c r="A3" s="301"/>
      <c r="B3" s="301"/>
      <c r="C3" s="301"/>
      <c r="D3" s="301"/>
      <c r="E3" s="303" t="s">
        <v>18</v>
      </c>
      <c r="F3" s="17"/>
      <c r="G3" s="300"/>
      <c r="H3" s="300"/>
      <c r="I3" s="3"/>
    </row>
    <row r="4" spans="1:9" ht="26.5" thickBot="1">
      <c r="A4" s="304"/>
      <c r="B4" s="304"/>
      <c r="C4" s="304"/>
      <c r="D4" s="304"/>
      <c r="E4" s="300"/>
      <c r="F4" s="305"/>
      <c r="G4" s="300"/>
      <c r="H4" s="300"/>
      <c r="I4" s="3"/>
    </row>
    <row r="5" spans="1:9" ht="19" thickBot="1">
      <c r="A5" s="306" t="s">
        <v>19</v>
      </c>
      <c r="B5" s="307"/>
      <c r="C5" s="307"/>
      <c r="D5" s="307"/>
      <c r="E5" s="308" t="s">
        <v>20</v>
      </c>
      <c r="F5" s="15"/>
      <c r="G5" s="300"/>
      <c r="H5" s="300"/>
      <c r="I5" s="3"/>
    </row>
    <row r="6" spans="1:9" ht="19" thickBot="1">
      <c r="A6" s="6"/>
      <c r="B6" s="307"/>
      <c r="C6" s="307"/>
      <c r="D6" s="307"/>
      <c r="E6" s="309" t="s">
        <v>21</v>
      </c>
      <c r="F6" s="310"/>
      <c r="G6" s="300"/>
      <c r="H6" s="300"/>
      <c r="I6" s="3"/>
    </row>
    <row r="7" spans="1:9" ht="19" thickBot="1">
      <c r="A7" s="307"/>
      <c r="B7" s="311"/>
      <c r="C7" s="311"/>
      <c r="D7" s="311"/>
      <c r="E7" s="225"/>
      <c r="F7" s="226"/>
      <c r="G7" s="300"/>
      <c r="H7" s="300"/>
      <c r="I7" s="3"/>
    </row>
    <row r="8" spans="1:9" ht="19" thickBot="1">
      <c r="A8" s="312"/>
      <c r="B8" s="313"/>
      <c r="C8" s="311"/>
      <c r="D8" s="311"/>
      <c r="E8" s="314"/>
      <c r="F8" s="314"/>
      <c r="G8" s="300"/>
      <c r="H8" s="300"/>
      <c r="I8" s="3"/>
    </row>
    <row r="9" spans="1:9" ht="19" thickBot="1">
      <c r="A9" s="315" t="s">
        <v>157</v>
      </c>
      <c r="B9" s="5"/>
      <c r="C9" s="315" t="s">
        <v>344</v>
      </c>
      <c r="D9" s="6"/>
      <c r="E9" s="315" t="s">
        <v>22</v>
      </c>
      <c r="F9" s="15"/>
      <c r="G9" s="300"/>
      <c r="H9" s="300"/>
      <c r="I9" s="3"/>
    </row>
    <row r="10" spans="1:9" ht="19" thickBot="1">
      <c r="A10" s="315" t="s">
        <v>371</v>
      </c>
      <c r="B10" s="6"/>
      <c r="C10" s="316"/>
      <c r="D10" s="316"/>
      <c r="E10" s="316"/>
      <c r="F10" s="316"/>
      <c r="G10" s="300"/>
      <c r="H10" s="300"/>
      <c r="I10" s="3"/>
    </row>
    <row r="11" spans="1:9" ht="19" thickBot="1">
      <c r="A11" s="312"/>
      <c r="B11" s="311"/>
      <c r="C11" s="311"/>
      <c r="D11" s="311"/>
      <c r="E11" s="314"/>
      <c r="F11" s="314"/>
      <c r="G11" s="300"/>
      <c r="H11" s="300"/>
      <c r="I11" s="3"/>
    </row>
    <row r="12" spans="1:9" ht="40" customHeight="1" thickBot="1">
      <c r="A12" s="317" t="s">
        <v>23</v>
      </c>
      <c r="B12" s="227"/>
      <c r="C12" s="228"/>
      <c r="D12" s="228"/>
      <c r="E12" s="228"/>
      <c r="F12" s="229"/>
      <c r="G12" s="300"/>
      <c r="H12" s="300"/>
    </row>
    <row r="13" spans="1:9" ht="29.5" customHeight="1" thickBot="1">
      <c r="A13" s="318" t="s">
        <v>24</v>
      </c>
      <c r="B13" s="319"/>
      <c r="C13" s="319"/>
      <c r="D13" s="319"/>
      <c r="E13" s="319"/>
      <c r="F13" s="319"/>
      <c r="G13" s="300"/>
      <c r="H13" s="300"/>
      <c r="I13" s="3"/>
    </row>
    <row r="14" spans="1:9" ht="70.5" customHeight="1">
      <c r="A14" s="320" t="s">
        <v>25</v>
      </c>
      <c r="B14" s="207"/>
      <c r="C14" s="208"/>
      <c r="D14" s="208"/>
      <c r="E14" s="208"/>
      <c r="F14" s="209"/>
      <c r="G14" s="300"/>
      <c r="H14" s="300"/>
      <c r="I14" s="3"/>
    </row>
    <row r="15" spans="1:9" ht="44" thickBot="1">
      <c r="A15" s="321" t="s">
        <v>26</v>
      </c>
      <c r="B15" s="230"/>
      <c r="C15" s="231"/>
      <c r="D15" s="231"/>
      <c r="E15" s="231"/>
      <c r="F15" s="232"/>
      <c r="G15" s="300"/>
      <c r="H15" s="300"/>
      <c r="I15" s="3"/>
    </row>
    <row r="16" spans="1:9" ht="44" thickBot="1">
      <c r="A16" s="321" t="s">
        <v>27</v>
      </c>
      <c r="B16" s="210"/>
      <c r="C16" s="211"/>
      <c r="D16" s="211"/>
      <c r="E16" s="211"/>
      <c r="F16" s="212"/>
      <c r="G16" s="300"/>
      <c r="H16" s="300"/>
      <c r="I16" s="3"/>
    </row>
    <row r="17" spans="1:9" ht="19" thickBot="1">
      <c r="A17" s="322"/>
      <c r="B17" s="322"/>
      <c r="C17" s="322"/>
      <c r="D17" s="322"/>
      <c r="E17" s="322"/>
      <c r="F17" s="322"/>
      <c r="G17" s="300"/>
      <c r="H17" s="300"/>
      <c r="I17" s="3"/>
    </row>
    <row r="18" spans="1:9" ht="38.15" customHeight="1">
      <c r="A18" s="323" t="s">
        <v>28</v>
      </c>
      <c r="B18" s="200"/>
      <c r="C18" s="200"/>
      <c r="D18" s="200"/>
      <c r="E18" s="200"/>
      <c r="F18" s="201"/>
      <c r="G18" s="300"/>
      <c r="H18" s="300"/>
      <c r="I18" s="3"/>
    </row>
    <row r="19" spans="1:9" ht="34.5" customHeight="1">
      <c r="A19" s="324" t="s">
        <v>29</v>
      </c>
      <c r="B19" s="203"/>
      <c r="C19" s="203"/>
      <c r="D19" s="203"/>
      <c r="E19" s="203"/>
      <c r="F19" s="204"/>
      <c r="G19" s="300"/>
      <c r="H19" s="300"/>
      <c r="I19" s="3"/>
    </row>
    <row r="20" spans="1:9" ht="26.5" customHeight="1">
      <c r="A20" s="324" t="s">
        <v>30</v>
      </c>
      <c r="B20" s="203"/>
      <c r="C20" s="203"/>
      <c r="D20" s="203"/>
      <c r="E20" s="203"/>
      <c r="F20" s="204"/>
      <c r="G20" s="300"/>
      <c r="H20" s="300"/>
      <c r="I20" s="3"/>
    </row>
    <row r="21" spans="1:9" ht="98.15" customHeight="1" thickBot="1">
      <c r="A21" s="325" t="s">
        <v>31</v>
      </c>
      <c r="B21" s="233"/>
      <c r="C21" s="233"/>
      <c r="D21" s="233"/>
      <c r="E21" s="233"/>
      <c r="F21" s="234"/>
      <c r="G21" s="300"/>
      <c r="H21" s="300"/>
      <c r="I21" s="3"/>
    </row>
    <row r="22" spans="1:9" ht="29.5" customHeight="1" thickBot="1">
      <c r="A22" s="318" t="s">
        <v>32</v>
      </c>
      <c r="B22" s="319"/>
      <c r="C22" s="319"/>
      <c r="D22" s="319"/>
      <c r="E22" s="319"/>
      <c r="F22" s="319"/>
      <c r="G22" s="300"/>
      <c r="H22" s="300"/>
      <c r="I22" s="3"/>
    </row>
    <row r="23" spans="1:9" ht="18.5">
      <c r="A23" s="326" t="s">
        <v>33</v>
      </c>
      <c r="B23" s="199"/>
      <c r="C23" s="200"/>
      <c r="D23" s="200"/>
      <c r="E23" s="200"/>
      <c r="F23" s="201"/>
      <c r="G23" s="300"/>
      <c r="H23" s="300"/>
      <c r="I23" s="3"/>
    </row>
    <row r="24" spans="1:9" ht="18.5">
      <c r="A24" s="327" t="s">
        <v>34</v>
      </c>
      <c r="B24" s="202"/>
      <c r="C24" s="203"/>
      <c r="D24" s="203"/>
      <c r="E24" s="203"/>
      <c r="F24" s="204"/>
      <c r="G24" s="300"/>
      <c r="H24" s="300"/>
      <c r="I24" s="3"/>
    </row>
    <row r="25" spans="1:9" ht="18.5">
      <c r="A25" s="328" t="s">
        <v>35</v>
      </c>
      <c r="B25" s="175"/>
      <c r="C25" s="329" t="s">
        <v>36</v>
      </c>
      <c r="D25" s="173"/>
      <c r="E25" s="330" t="s">
        <v>37</v>
      </c>
      <c r="F25" s="174"/>
      <c r="G25" s="300"/>
      <c r="H25" s="300"/>
      <c r="I25" s="3"/>
    </row>
    <row r="26" spans="1:9" ht="18.5">
      <c r="A26" s="331"/>
      <c r="B26" s="175"/>
      <c r="C26" s="329" t="s">
        <v>36</v>
      </c>
      <c r="D26" s="173"/>
      <c r="E26" s="330" t="s">
        <v>37</v>
      </c>
      <c r="F26" s="174"/>
      <c r="G26" s="300"/>
      <c r="H26" s="300"/>
      <c r="I26" s="3"/>
    </row>
    <row r="27" spans="1:9" ht="18.5">
      <c r="A27" s="331"/>
      <c r="B27" s="175"/>
      <c r="C27" s="329" t="s">
        <v>36</v>
      </c>
      <c r="D27" s="173"/>
      <c r="E27" s="330" t="s">
        <v>37</v>
      </c>
      <c r="F27" s="174"/>
      <c r="G27" s="300"/>
      <c r="H27" s="300"/>
      <c r="I27" s="3"/>
    </row>
    <row r="28" spans="1:9" ht="18.5">
      <c r="A28" s="331"/>
      <c r="B28" s="175"/>
      <c r="C28" s="329" t="s">
        <v>36</v>
      </c>
      <c r="D28" s="173"/>
      <c r="E28" s="330" t="s">
        <v>37</v>
      </c>
      <c r="F28" s="174"/>
      <c r="G28" s="300"/>
      <c r="H28" s="300"/>
      <c r="I28" s="3"/>
    </row>
    <row r="29" spans="1:9" ht="19" thickBot="1">
      <c r="A29" s="332"/>
      <c r="B29" s="176"/>
      <c r="C29" s="333" t="s">
        <v>36</v>
      </c>
      <c r="D29" s="171"/>
      <c r="E29" s="334" t="s">
        <v>37</v>
      </c>
      <c r="F29" s="177"/>
      <c r="G29" s="300"/>
      <c r="H29" s="300"/>
      <c r="I29" s="3"/>
    </row>
    <row r="30" spans="1:9" ht="29.5" customHeight="1" thickBot="1">
      <c r="A30" s="318" t="s">
        <v>38</v>
      </c>
      <c r="B30" s="319"/>
      <c r="C30" s="319"/>
      <c r="D30" s="319"/>
      <c r="E30" s="319"/>
      <c r="F30" s="319"/>
      <c r="G30" s="300"/>
      <c r="H30" s="300"/>
      <c r="I30" s="3"/>
    </row>
    <row r="31" spans="1:9" ht="18.5">
      <c r="A31" s="326" t="s">
        <v>39</v>
      </c>
      <c r="B31" s="207"/>
      <c r="C31" s="208"/>
      <c r="D31" s="208"/>
      <c r="E31" s="208"/>
      <c r="F31" s="209"/>
      <c r="G31" s="300"/>
      <c r="H31" s="300"/>
      <c r="I31" s="3"/>
    </row>
    <row r="32" spans="1:9" ht="31.5" thickBot="1">
      <c r="A32" s="335" t="s">
        <v>40</v>
      </c>
      <c r="B32" s="210"/>
      <c r="C32" s="211"/>
      <c r="D32" s="211"/>
      <c r="E32" s="211"/>
      <c r="F32" s="212"/>
      <c r="G32" s="300"/>
      <c r="H32" s="300"/>
      <c r="I32" s="3"/>
    </row>
    <row r="33" spans="1:9" ht="29.5" customHeight="1" thickBot="1">
      <c r="A33" s="318" t="s">
        <v>41</v>
      </c>
      <c r="B33" s="336"/>
      <c r="C33" s="336"/>
      <c r="D33" s="336"/>
      <c r="E33" s="336"/>
      <c r="F33" s="336"/>
      <c r="G33" s="300"/>
      <c r="H33" s="300"/>
      <c r="I33" s="3"/>
    </row>
    <row r="34" spans="1:9" ht="18.5">
      <c r="A34" s="326" t="s">
        <v>42</v>
      </c>
      <c r="B34" s="213"/>
      <c r="C34" s="214"/>
      <c r="D34" s="214"/>
      <c r="E34" s="214"/>
      <c r="F34" s="215"/>
      <c r="G34" s="300"/>
      <c r="H34" s="300"/>
      <c r="I34" s="3"/>
    </row>
    <row r="35" spans="1:9" ht="18.5">
      <c r="A35" s="327" t="s">
        <v>43</v>
      </c>
      <c r="B35" s="216"/>
      <c r="C35" s="217"/>
      <c r="D35" s="217"/>
      <c r="E35" s="217"/>
      <c r="F35" s="218"/>
      <c r="G35" s="300"/>
      <c r="H35" s="300"/>
      <c r="I35" s="3"/>
    </row>
    <row r="36" spans="1:9" ht="31">
      <c r="A36" s="337" t="s">
        <v>379</v>
      </c>
      <c r="B36" s="285"/>
      <c r="C36" s="286"/>
      <c r="D36" s="286"/>
      <c r="E36" s="286"/>
      <c r="F36" s="287"/>
      <c r="G36" s="300"/>
      <c r="H36" s="300"/>
      <c r="I36" s="3"/>
    </row>
    <row r="37" spans="1:9" ht="19" thickBot="1">
      <c r="A37" s="335" t="s">
        <v>380</v>
      </c>
      <c r="B37" s="219">
        <f>E57</f>
        <v>0</v>
      </c>
      <c r="C37" s="220"/>
      <c r="D37" s="220"/>
      <c r="E37" s="220"/>
      <c r="F37" s="221"/>
      <c r="G37" s="300"/>
      <c r="H37" s="300"/>
      <c r="I37" s="3"/>
    </row>
    <row r="38" spans="1:9" ht="29.5" customHeight="1" thickBot="1">
      <c r="A38" s="318" t="s">
        <v>44</v>
      </c>
      <c r="B38" s="336"/>
      <c r="C38" s="336"/>
      <c r="D38" s="336"/>
      <c r="E38" s="336"/>
      <c r="F38" s="336"/>
      <c r="G38" s="300"/>
      <c r="H38" s="300"/>
      <c r="I38" s="3"/>
    </row>
    <row r="39" spans="1:9" ht="18.5">
      <c r="A39" s="338" t="s">
        <v>45</v>
      </c>
      <c r="B39" s="172"/>
      <c r="C39" s="339" t="s">
        <v>46</v>
      </c>
      <c r="D39" s="205"/>
      <c r="E39" s="205"/>
      <c r="F39" s="206"/>
      <c r="G39" s="300"/>
      <c r="H39" s="300"/>
      <c r="I39" s="3"/>
    </row>
    <row r="40" spans="1:9" ht="18.5">
      <c r="A40" s="340" t="s">
        <v>47</v>
      </c>
      <c r="B40" s="222"/>
      <c r="C40" s="223"/>
      <c r="D40" s="223"/>
      <c r="E40" s="223"/>
      <c r="F40" s="224"/>
      <c r="G40" s="300"/>
      <c r="H40" s="300"/>
      <c r="I40" s="3"/>
    </row>
    <row r="41" spans="1:9" ht="18.5">
      <c r="A41" s="340" t="s">
        <v>48</v>
      </c>
      <c r="B41" s="193"/>
      <c r="C41" s="194"/>
      <c r="D41" s="194"/>
      <c r="E41" s="194"/>
      <c r="F41" s="195"/>
      <c r="G41" s="300"/>
      <c r="H41" s="300"/>
      <c r="I41" s="3"/>
    </row>
    <row r="42" spans="1:9" ht="19.5" customHeight="1" thickBot="1">
      <c r="A42" s="340" t="s">
        <v>49</v>
      </c>
      <c r="B42" s="178"/>
      <c r="C42" s="341" t="s">
        <v>50</v>
      </c>
      <c r="D42" s="178"/>
      <c r="E42" s="341" t="s">
        <v>51</v>
      </c>
      <c r="F42" s="179"/>
      <c r="G42" s="300"/>
      <c r="H42" s="300"/>
      <c r="I42" s="3"/>
    </row>
    <row r="43" spans="1:9" ht="19" thickBot="1">
      <c r="A43" s="336"/>
      <c r="B43" s="336"/>
      <c r="C43" s="336"/>
      <c r="D43" s="336"/>
      <c r="E43" s="336"/>
      <c r="F43" s="336"/>
      <c r="G43" s="300"/>
      <c r="H43" s="300"/>
      <c r="I43" s="3"/>
    </row>
    <row r="44" spans="1:9" ht="19" thickBot="1">
      <c r="A44" s="342" t="s">
        <v>52</v>
      </c>
      <c r="B44" s="196"/>
      <c r="C44" s="197"/>
      <c r="D44" s="197"/>
      <c r="E44" s="197"/>
      <c r="F44" s="198"/>
      <c r="G44" s="300"/>
      <c r="H44" s="300"/>
      <c r="I44" s="3"/>
    </row>
    <row r="45" spans="1:9" ht="18.5">
      <c r="A45" s="343"/>
      <c r="B45" s="343"/>
      <c r="C45" s="343"/>
      <c r="D45" s="343"/>
      <c r="E45" s="343"/>
      <c r="F45" s="343"/>
      <c r="G45" s="300"/>
      <c r="H45" s="300"/>
      <c r="I45" s="3"/>
    </row>
    <row r="46" spans="1:9" ht="28.5">
      <c r="A46" s="344" t="s">
        <v>53</v>
      </c>
      <c r="B46" s="344"/>
      <c r="C46" s="344"/>
      <c r="D46" s="344"/>
      <c r="E46" s="344"/>
      <c r="F46" s="344"/>
      <c r="G46" s="300"/>
      <c r="H46" s="300"/>
      <c r="I46" s="3"/>
    </row>
    <row r="47" spans="1:9" ht="15.5">
      <c r="A47" s="345"/>
      <c r="B47" s="345"/>
      <c r="C47" s="345"/>
      <c r="D47" s="345"/>
      <c r="E47" s="345"/>
      <c r="F47" s="345"/>
      <c r="G47" s="91"/>
      <c r="H47" s="91"/>
      <c r="I47" s="4"/>
    </row>
    <row r="48" spans="1:9" ht="31">
      <c r="A48" s="346" t="s">
        <v>54</v>
      </c>
      <c r="B48" s="347" t="s">
        <v>55</v>
      </c>
      <c r="C48" s="347"/>
      <c r="D48" s="347"/>
      <c r="E48" s="348" t="s">
        <v>56</v>
      </c>
      <c r="F48" s="346" t="s">
        <v>43</v>
      </c>
      <c r="G48" s="348" t="s">
        <v>57</v>
      </c>
      <c r="H48" s="349"/>
      <c r="I48" s="4"/>
    </row>
    <row r="49" spans="1:9">
      <c r="A49" s="7"/>
      <c r="B49" s="192"/>
      <c r="C49" s="192"/>
      <c r="D49" s="192"/>
      <c r="E49" s="8"/>
      <c r="F49" s="9"/>
      <c r="G49" s="18"/>
      <c r="H49" s="350"/>
      <c r="I49" s="4"/>
    </row>
    <row r="50" spans="1:9">
      <c r="A50" s="7"/>
      <c r="B50" s="192"/>
      <c r="C50" s="192"/>
      <c r="D50" s="192"/>
      <c r="E50" s="8"/>
      <c r="F50" s="9"/>
      <c r="G50" s="18"/>
      <c r="H50" s="350"/>
      <c r="I50" s="4"/>
    </row>
    <row r="51" spans="1:9">
      <c r="A51" s="7"/>
      <c r="B51" s="192"/>
      <c r="C51" s="192"/>
      <c r="D51" s="192"/>
      <c r="E51" s="8"/>
      <c r="F51" s="9"/>
      <c r="G51" s="18"/>
      <c r="H51" s="350"/>
      <c r="I51" s="4"/>
    </row>
    <row r="52" spans="1:9">
      <c r="A52" s="7"/>
      <c r="B52" s="192"/>
      <c r="C52" s="192"/>
      <c r="D52" s="192"/>
      <c r="E52" s="8"/>
      <c r="F52" s="9"/>
      <c r="G52" s="18"/>
      <c r="H52" s="350"/>
      <c r="I52" s="4"/>
    </row>
    <row r="53" spans="1:9">
      <c r="A53" s="7"/>
      <c r="B53" s="192"/>
      <c r="C53" s="192"/>
      <c r="D53" s="192"/>
      <c r="E53" s="8"/>
      <c r="F53" s="9"/>
      <c r="G53" s="18"/>
      <c r="H53" s="350"/>
      <c r="I53" s="4"/>
    </row>
    <row r="54" spans="1:9">
      <c r="A54" s="7"/>
      <c r="B54" s="192"/>
      <c r="C54" s="192"/>
      <c r="D54" s="192"/>
      <c r="E54" s="8"/>
      <c r="F54" s="9"/>
      <c r="G54" s="18"/>
      <c r="H54" s="350"/>
      <c r="I54" s="4"/>
    </row>
    <row r="55" spans="1:9">
      <c r="A55" s="7"/>
      <c r="B55" s="192"/>
      <c r="C55" s="192"/>
      <c r="D55" s="192"/>
      <c r="E55" s="8"/>
      <c r="F55" s="9"/>
      <c r="G55" s="18"/>
      <c r="H55" s="350"/>
      <c r="I55" s="4"/>
    </row>
    <row r="56" spans="1:9">
      <c r="A56" s="7"/>
      <c r="B56" s="192"/>
      <c r="C56" s="192"/>
      <c r="D56" s="192"/>
      <c r="E56" s="8"/>
      <c r="F56" s="9"/>
      <c r="G56" s="18"/>
      <c r="H56" s="350"/>
      <c r="I56" s="4"/>
    </row>
    <row r="57" spans="1:9" ht="16" thickBot="1">
      <c r="A57" s="91"/>
      <c r="B57" s="91"/>
      <c r="C57" s="91"/>
      <c r="D57" s="351" t="s">
        <v>58</v>
      </c>
      <c r="E57" s="352">
        <f>SUM(E49:E56)</f>
        <v>0</v>
      </c>
      <c r="F57" s="91"/>
      <c r="G57" s="91"/>
      <c r="H57" s="91"/>
      <c r="I57" s="4"/>
    </row>
    <row r="58" spans="1:9" ht="15.5">
      <c r="A58" s="91"/>
      <c r="B58" s="91"/>
      <c r="C58" s="91"/>
      <c r="D58" s="353"/>
      <c r="E58" s="354"/>
      <c r="F58" s="91"/>
      <c r="G58" s="91"/>
      <c r="H58" s="91"/>
      <c r="I58" s="4"/>
    </row>
    <row r="59" spans="1:9" ht="28.5">
      <c r="A59" s="355" t="s">
        <v>59</v>
      </c>
      <c r="B59" s="356"/>
      <c r="C59" s="356"/>
      <c r="D59" s="357"/>
      <c r="E59" s="358"/>
      <c r="F59" s="356"/>
      <c r="G59" s="356"/>
      <c r="H59" s="91"/>
      <c r="I59" s="4"/>
    </row>
    <row r="60" spans="1:9" ht="28.5" customHeight="1">
      <c r="A60" s="359"/>
      <c r="B60" s="360"/>
      <c r="C60" s="360"/>
      <c r="D60" s="361"/>
      <c r="E60" s="362"/>
      <c r="F60" s="360"/>
      <c r="G60" s="91"/>
      <c r="H60" s="91"/>
    </row>
    <row r="61" spans="1:9" ht="77.5" customHeight="1">
      <c r="A61" s="363" t="s">
        <v>60</v>
      </c>
      <c r="B61" s="363"/>
      <c r="C61" s="363"/>
      <c r="D61" s="363"/>
      <c r="E61" s="363"/>
      <c r="F61" s="363"/>
      <c r="G61" s="363"/>
      <c r="H61" s="91"/>
    </row>
    <row r="62" spans="1:9" ht="28.5" customHeight="1">
      <c r="A62" s="359"/>
      <c r="B62" s="360"/>
      <c r="C62" s="360"/>
      <c r="D62" s="361"/>
      <c r="E62" s="362"/>
      <c r="F62" s="360"/>
      <c r="G62" s="91"/>
      <c r="H62" s="91"/>
    </row>
    <row r="63" spans="1:9" ht="18.5">
      <c r="A63" s="364" t="s">
        <v>61</v>
      </c>
      <c r="B63" s="360"/>
      <c r="C63" s="360"/>
      <c r="D63" s="360"/>
      <c r="E63" s="360"/>
      <c r="F63" s="360"/>
      <c r="G63" s="91"/>
      <c r="H63" s="91"/>
    </row>
    <row r="64" spans="1:9" ht="18.5">
      <c r="A64" s="365"/>
      <c r="B64" s="366"/>
      <c r="C64" s="91"/>
      <c r="D64" s="91"/>
      <c r="E64" s="91"/>
      <c r="F64" s="91"/>
      <c r="G64" s="91"/>
      <c r="H64" s="91"/>
    </row>
    <row r="65" spans="1:9" ht="50.5" customHeight="1">
      <c r="A65" s="91"/>
      <c r="B65" s="367" t="s">
        <v>62</v>
      </c>
      <c r="C65" s="367" t="s">
        <v>63</v>
      </c>
      <c r="D65" s="367" t="s">
        <v>64</v>
      </c>
      <c r="E65" s="367" t="s">
        <v>43</v>
      </c>
      <c r="F65" s="367" t="s">
        <v>65</v>
      </c>
      <c r="G65" s="348" t="s">
        <v>66</v>
      </c>
      <c r="H65" s="91"/>
    </row>
    <row r="66" spans="1:9">
      <c r="A66" s="91">
        <v>1</v>
      </c>
      <c r="B66" s="7"/>
      <c r="C66" s="7"/>
      <c r="D66" s="12"/>
      <c r="E66" s="7"/>
      <c r="F66" s="7"/>
      <c r="G66" s="18"/>
      <c r="H66" s="368"/>
      <c r="I66" s="19"/>
    </row>
    <row r="67" spans="1:9">
      <c r="A67" s="91">
        <v>2</v>
      </c>
      <c r="B67" s="7"/>
      <c r="C67" s="7"/>
      <c r="D67" s="12"/>
      <c r="E67" s="7"/>
      <c r="F67" s="7"/>
      <c r="G67" s="18"/>
      <c r="H67" s="368"/>
      <c r="I67" s="19"/>
    </row>
    <row r="68" spans="1:9">
      <c r="A68" s="91">
        <v>3</v>
      </c>
      <c r="B68" s="7"/>
      <c r="C68" s="7"/>
      <c r="D68" s="12"/>
      <c r="E68" s="7"/>
      <c r="F68" s="7"/>
      <c r="G68" s="18"/>
      <c r="H68" s="368"/>
      <c r="I68" s="19"/>
    </row>
    <row r="69" spans="1:9">
      <c r="A69" s="91">
        <v>4</v>
      </c>
      <c r="B69" s="7"/>
      <c r="C69" s="7"/>
      <c r="D69" s="12"/>
      <c r="E69" s="7"/>
      <c r="F69" s="7"/>
      <c r="G69" s="18"/>
      <c r="H69" s="368"/>
      <c r="I69" s="19"/>
    </row>
    <row r="70" spans="1:9">
      <c r="A70" s="91">
        <v>5</v>
      </c>
      <c r="B70" s="7"/>
      <c r="C70" s="7"/>
      <c r="D70" s="12"/>
      <c r="E70" s="7"/>
      <c r="F70" s="7"/>
      <c r="G70" s="18"/>
      <c r="H70" s="368"/>
      <c r="I70" s="19"/>
    </row>
    <row r="71" spans="1:9">
      <c r="A71" s="91">
        <v>6</v>
      </c>
      <c r="B71" s="7"/>
      <c r="C71" s="7"/>
      <c r="D71" s="12"/>
      <c r="E71" s="7"/>
      <c r="F71" s="7"/>
      <c r="G71" s="18"/>
      <c r="H71" s="368"/>
      <c r="I71" s="19"/>
    </row>
    <row r="72" spans="1:9">
      <c r="A72" s="91">
        <v>7</v>
      </c>
      <c r="B72" s="7"/>
      <c r="C72" s="7"/>
      <c r="D72" s="12"/>
      <c r="E72" s="7"/>
      <c r="F72" s="7"/>
      <c r="G72" s="18"/>
      <c r="H72" s="368"/>
      <c r="I72" s="19"/>
    </row>
    <row r="73" spans="1:9">
      <c r="A73" s="91">
        <v>8</v>
      </c>
      <c r="B73" s="7"/>
      <c r="C73" s="7"/>
      <c r="D73" s="12"/>
      <c r="E73" s="7"/>
      <c r="F73" s="7"/>
      <c r="G73" s="18"/>
      <c r="H73" s="368"/>
      <c r="I73" s="19"/>
    </row>
    <row r="74" spans="1:9">
      <c r="A74" s="91">
        <v>9</v>
      </c>
      <c r="B74" s="7"/>
      <c r="C74" s="7"/>
      <c r="D74" s="12"/>
      <c r="E74" s="7"/>
      <c r="F74" s="7"/>
      <c r="G74" s="18"/>
      <c r="H74" s="368"/>
      <c r="I74" s="19"/>
    </row>
    <row r="75" spans="1:9">
      <c r="A75" s="91">
        <v>10</v>
      </c>
      <c r="B75" s="7"/>
      <c r="C75" s="7"/>
      <c r="D75" s="12"/>
      <c r="E75" s="7"/>
      <c r="F75" s="7"/>
      <c r="G75" s="18"/>
      <c r="H75" s="368"/>
      <c r="I75" s="19"/>
    </row>
    <row r="76" spans="1:9">
      <c r="A76" s="91"/>
      <c r="B76" s="91"/>
      <c r="C76" s="91"/>
      <c r="D76" s="91"/>
      <c r="E76" s="91"/>
      <c r="F76" s="91"/>
      <c r="G76" s="91"/>
      <c r="H76" s="368"/>
      <c r="I76" s="19"/>
    </row>
    <row r="77" spans="1:9" ht="18.5">
      <c r="A77" s="364" t="s">
        <v>67</v>
      </c>
      <c r="B77" s="354"/>
      <c r="C77" s="350"/>
      <c r="D77" s="350"/>
      <c r="E77" s="350"/>
      <c r="F77" s="350"/>
      <c r="G77" s="91"/>
      <c r="H77" s="368"/>
      <c r="I77" s="19"/>
    </row>
    <row r="78" spans="1:9" ht="18.5">
      <c r="A78" s="365"/>
      <c r="B78" s="366"/>
      <c r="C78" s="369" t="s">
        <v>68</v>
      </c>
      <c r="D78" s="369"/>
      <c r="E78" s="369"/>
      <c r="F78" s="91"/>
      <c r="G78" s="91"/>
      <c r="H78" s="368"/>
      <c r="I78" s="19"/>
    </row>
    <row r="79" spans="1:9" ht="69" customHeight="1">
      <c r="A79" s="91"/>
      <c r="B79" s="367" t="s">
        <v>62</v>
      </c>
      <c r="C79" s="367" t="s">
        <v>69</v>
      </c>
      <c r="D79" s="367" t="s">
        <v>70</v>
      </c>
      <c r="E79" s="367" t="s">
        <v>71</v>
      </c>
      <c r="F79" s="367" t="s">
        <v>43</v>
      </c>
      <c r="G79" s="367" t="s">
        <v>65</v>
      </c>
      <c r="H79" s="348" t="s">
        <v>72</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370"/>
      <c r="G90" s="91"/>
      <c r="H90" s="368"/>
      <c r="I90" s="19"/>
    </row>
    <row r="91" spans="1:9" ht="15.5">
      <c r="A91" s="91"/>
      <c r="B91" s="353"/>
      <c r="C91" s="371"/>
      <c r="D91" s="372"/>
      <c r="E91" s="91"/>
      <c r="F91" s="370"/>
      <c r="G91" s="370"/>
      <c r="H91" s="368"/>
      <c r="I91" s="19"/>
    </row>
    <row r="92" spans="1:9">
      <c r="A92" s="356"/>
      <c r="B92" s="356"/>
      <c r="C92" s="356"/>
      <c r="D92" s="356"/>
      <c r="E92" s="356"/>
      <c r="F92" s="356"/>
      <c r="G92" s="356"/>
      <c r="H92" s="356"/>
      <c r="I92" s="180"/>
    </row>
  </sheetData>
  <sheetProtection sheet="1" objects="1" scenarios="1"/>
  <mergeCells count="43">
    <mergeCell ref="C78:E78"/>
    <mergeCell ref="B52:D52"/>
    <mergeCell ref="B53:D53"/>
    <mergeCell ref="B54:D54"/>
    <mergeCell ref="B55:D55"/>
    <mergeCell ref="B56:D56"/>
    <mergeCell ref="A61:G61"/>
    <mergeCell ref="A46:F46"/>
    <mergeCell ref="A47:F47"/>
    <mergeCell ref="B48:D48"/>
    <mergeCell ref="B49:D49"/>
    <mergeCell ref="B50:D50"/>
    <mergeCell ref="B51:D51"/>
    <mergeCell ref="D39:F39"/>
    <mergeCell ref="B40:F40"/>
    <mergeCell ref="B41:F41"/>
    <mergeCell ref="A43:F43"/>
    <mergeCell ref="B44:F44"/>
    <mergeCell ref="A45:F45"/>
    <mergeCell ref="B32:F32"/>
    <mergeCell ref="B33:F33"/>
    <mergeCell ref="B34:F34"/>
    <mergeCell ref="B35:F35"/>
    <mergeCell ref="B37:F37"/>
    <mergeCell ref="B38:F38"/>
    <mergeCell ref="B22:F22"/>
    <mergeCell ref="B23:F23"/>
    <mergeCell ref="B24:F24"/>
    <mergeCell ref="A25:A29"/>
    <mergeCell ref="B30:F30"/>
    <mergeCell ref="B31:F31"/>
    <mergeCell ref="B16:F16"/>
    <mergeCell ref="A17:F17"/>
    <mergeCell ref="B18:F18"/>
    <mergeCell ref="B19:F19"/>
    <mergeCell ref="B20:F20"/>
    <mergeCell ref="B21:F21"/>
    <mergeCell ref="E6:F6"/>
    <mergeCell ref="E7:F7"/>
    <mergeCell ref="B12:F12"/>
    <mergeCell ref="B13:F13"/>
    <mergeCell ref="B14:F14"/>
    <mergeCell ref="B15:F15"/>
  </mergeCells>
  <conditionalFormatting sqref="B34:F36 B23:F24 B12 B31:F32 A6 B9:B10 D9 F9 E7 F5 F1:F3 B14:B16 B18:B21 B25:B29 D25:D29 F26:F29 D39 D42 B39:B42 F42 B44 A49:F56 B66:F75 B80:G89">
    <cfRule type="expression" dxfId="9" priority="2">
      <formula>ISBLANK(A1)</formula>
    </cfRule>
  </conditionalFormatting>
  <conditionalFormatting sqref="F25">
    <cfRule type="expression" dxfId="8" priority="1">
      <formula>ISBLANK(F25)</formula>
    </cfRule>
  </conditionalFormatting>
  <dataValidations count="11">
    <dataValidation type="list" allowBlank="1" showInputMessage="1" showErrorMessage="1" sqref="B10" xr:uid="{C7AFB7E2-3782-491A-9CAF-2000FAEF1463}">
      <formula1>Axes_précarité</formula1>
    </dataValidation>
    <dataValidation type="list" allowBlank="1" showInputMessage="1" showErrorMessage="1" sqref="F9" xr:uid="{73BAD733-F541-4594-9B98-3AA94AE531FA}">
      <formula1>Risques_climatiques</formula1>
    </dataValidation>
    <dataValidation type="list" allowBlank="1" showInputMessage="1" showErrorMessage="1" sqref="B42" xr:uid="{F680EB74-F2D3-4DBE-832C-24ED0E6D0B38}">
      <formula1>Source_Fin</formula1>
    </dataValidation>
    <dataValidation type="list" allowBlank="1" showInputMessage="1" showErrorMessage="1" sqref="D25:D29" xr:uid="{8CDEC65D-DF25-4612-99A9-9FA8D72B493B}">
      <formula1>Parties_prenantes</formula1>
    </dataValidation>
    <dataValidation type="list" allowBlank="1" showInputMessage="1" showErrorMessage="1" sqref="A6" xr:uid="{0F40EA6A-2B7C-4AC3-9EDB-27950FE789E2}">
      <formula1>SECTEUR</formula1>
    </dataValidation>
    <dataValidation type="list" allowBlank="1" showInputMessage="1" showErrorMessage="1" sqref="F1:F3" xr:uid="{8D5CFB8B-3D87-41CC-A221-8048F934DE3D}">
      <formula1>OUI_NON</formula1>
    </dataValidation>
    <dataValidation type="list" allowBlank="1" showInputMessage="1" showErrorMessage="1" sqref="B9" xr:uid="{80D81867-CD07-4536-93D8-7B7165928C67}">
      <formula1>DOMAINE</formula1>
    </dataValidation>
    <dataValidation type="list" allowBlank="1" showInputMessage="1" showErrorMessage="1" sqref="D9" xr:uid="{043B28B6-71ED-4B1D-B220-8E9B0D5D839F}">
      <formula1>Instruments</formula1>
    </dataValidation>
    <dataValidation type="list" allowBlank="1" showInputMessage="1" showErrorMessage="1" sqref="D39:F39" xr:uid="{0C8FA7F6-D08E-4C89-8A0B-1DC04EB4070E}">
      <formula1>DEPENSE</formula1>
    </dataValidation>
    <dataValidation type="list" allowBlank="1" showInputMessage="1" showErrorMessage="1" sqref="F42" xr:uid="{3472F4D8-4F52-4D06-9278-17837DC399B7}">
      <formula1>SUBSIDE</formula1>
    </dataValidation>
    <dataValidation type="list" allowBlank="1" showInputMessage="1" showErrorMessage="1" sqref="E7:F7" xr:uid="{DDFA87B6-BD21-420F-98E6-B55505EE9B4F}">
      <formula1>Statut_avancement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1C9B-A7A1-48A5-AE0D-EFCB344395D9}">
  <sheetPr>
    <tabColor theme="9"/>
  </sheetPr>
  <dimension ref="A1:I92"/>
  <sheetViews>
    <sheetView zoomScale="80" zoomScaleNormal="80" workbookViewId="0">
      <selection activeCell="B12" sqref="B12:F12"/>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5" customHeight="1">
      <c r="A1" s="91"/>
      <c r="B1" s="91"/>
      <c r="C1" s="91"/>
      <c r="D1" s="91"/>
      <c r="E1" s="299" t="s">
        <v>16</v>
      </c>
      <c r="F1" s="15"/>
      <c r="G1" s="300"/>
      <c r="H1" s="300"/>
      <c r="I1" s="3"/>
    </row>
    <row r="2" spans="1:9" ht="17.149999999999999" customHeight="1">
      <c r="A2" s="301"/>
      <c r="B2" s="301"/>
      <c r="C2" s="301"/>
      <c r="D2" s="301"/>
      <c r="E2" s="302" t="s">
        <v>17</v>
      </c>
      <c r="F2" s="16"/>
      <c r="G2" s="300"/>
      <c r="H2" s="300"/>
      <c r="I2" s="3"/>
    </row>
    <row r="3" spans="1:9" ht="20" customHeight="1" thickBot="1">
      <c r="A3" s="301"/>
      <c r="B3" s="301"/>
      <c r="C3" s="301"/>
      <c r="D3" s="301"/>
      <c r="E3" s="303" t="s">
        <v>18</v>
      </c>
      <c r="F3" s="17"/>
      <c r="G3" s="300"/>
      <c r="H3" s="300"/>
      <c r="I3" s="3"/>
    </row>
    <row r="4" spans="1:9" ht="26.5" thickBot="1">
      <c r="A4" s="304"/>
      <c r="B4" s="304"/>
      <c r="C4" s="304"/>
      <c r="D4" s="304"/>
      <c r="E4" s="300"/>
      <c r="F4" s="305"/>
      <c r="G4" s="300"/>
      <c r="H4" s="300"/>
      <c r="I4" s="3"/>
    </row>
    <row r="5" spans="1:9" ht="19" thickBot="1">
      <c r="A5" s="306" t="s">
        <v>19</v>
      </c>
      <c r="B5" s="307"/>
      <c r="C5" s="307"/>
      <c r="D5" s="307"/>
      <c r="E5" s="308" t="s">
        <v>20</v>
      </c>
      <c r="F5" s="15"/>
      <c r="G5" s="300"/>
      <c r="H5" s="300"/>
      <c r="I5" s="3"/>
    </row>
    <row r="6" spans="1:9" ht="19" thickBot="1">
      <c r="A6" s="6"/>
      <c r="B6" s="307"/>
      <c r="C6" s="307"/>
      <c r="D6" s="307"/>
      <c r="E6" s="309" t="s">
        <v>21</v>
      </c>
      <c r="F6" s="310"/>
      <c r="G6" s="300"/>
      <c r="H6" s="300"/>
      <c r="I6" s="3"/>
    </row>
    <row r="7" spans="1:9" ht="19" thickBot="1">
      <c r="A7" s="307"/>
      <c r="B7" s="311"/>
      <c r="C7" s="311"/>
      <c r="D7" s="311"/>
      <c r="E7" s="225"/>
      <c r="F7" s="226"/>
      <c r="G7" s="300"/>
      <c r="H7" s="300"/>
      <c r="I7" s="3"/>
    </row>
    <row r="8" spans="1:9" ht="19" thickBot="1">
      <c r="A8" s="312"/>
      <c r="B8" s="313"/>
      <c r="C8" s="311"/>
      <c r="D8" s="311"/>
      <c r="E8" s="314"/>
      <c r="F8" s="314"/>
      <c r="G8" s="300"/>
      <c r="H8" s="300"/>
      <c r="I8" s="3"/>
    </row>
    <row r="9" spans="1:9" ht="19" thickBot="1">
      <c r="A9" s="315" t="s">
        <v>157</v>
      </c>
      <c r="B9" s="5"/>
      <c r="C9" s="315" t="s">
        <v>344</v>
      </c>
      <c r="D9" s="6"/>
      <c r="E9" s="315" t="s">
        <v>22</v>
      </c>
      <c r="F9" s="15"/>
      <c r="G9" s="300"/>
      <c r="H9" s="300"/>
      <c r="I9" s="3"/>
    </row>
    <row r="10" spans="1:9" ht="19" thickBot="1">
      <c r="A10" s="315" t="s">
        <v>371</v>
      </c>
      <c r="B10" s="6"/>
      <c r="C10" s="316"/>
      <c r="D10" s="316"/>
      <c r="E10" s="316"/>
      <c r="F10" s="316"/>
      <c r="G10" s="300"/>
      <c r="H10" s="300"/>
      <c r="I10" s="3"/>
    </row>
    <row r="11" spans="1:9" ht="19" thickBot="1">
      <c r="A11" s="312"/>
      <c r="B11" s="311"/>
      <c r="C11" s="311"/>
      <c r="D11" s="311"/>
      <c r="E11" s="314"/>
      <c r="F11" s="314"/>
      <c r="G11" s="300"/>
      <c r="H11" s="300"/>
      <c r="I11" s="3"/>
    </row>
    <row r="12" spans="1:9" ht="40" customHeight="1" thickBot="1">
      <c r="A12" s="317" t="s">
        <v>23</v>
      </c>
      <c r="B12" s="227"/>
      <c r="C12" s="228"/>
      <c r="D12" s="228"/>
      <c r="E12" s="228"/>
      <c r="F12" s="229"/>
      <c r="G12" s="300"/>
      <c r="H12" s="300"/>
    </row>
    <row r="13" spans="1:9" ht="29.5" customHeight="1" thickBot="1">
      <c r="A13" s="318" t="s">
        <v>24</v>
      </c>
      <c r="B13" s="319"/>
      <c r="C13" s="319"/>
      <c r="D13" s="319"/>
      <c r="E13" s="319"/>
      <c r="F13" s="319"/>
      <c r="G13" s="300"/>
      <c r="H13" s="300"/>
      <c r="I13" s="3"/>
    </row>
    <row r="14" spans="1:9" ht="70.5" customHeight="1">
      <c r="A14" s="320" t="s">
        <v>25</v>
      </c>
      <c r="B14" s="207"/>
      <c r="C14" s="208"/>
      <c r="D14" s="208"/>
      <c r="E14" s="208"/>
      <c r="F14" s="209"/>
      <c r="G14" s="300"/>
      <c r="H14" s="300"/>
      <c r="I14" s="3"/>
    </row>
    <row r="15" spans="1:9" ht="44" thickBot="1">
      <c r="A15" s="321" t="s">
        <v>26</v>
      </c>
      <c r="B15" s="230"/>
      <c r="C15" s="231"/>
      <c r="D15" s="231"/>
      <c r="E15" s="231"/>
      <c r="F15" s="232"/>
      <c r="G15" s="300"/>
      <c r="H15" s="300"/>
      <c r="I15" s="3"/>
    </row>
    <row r="16" spans="1:9" ht="44" thickBot="1">
      <c r="A16" s="321" t="s">
        <v>27</v>
      </c>
      <c r="B16" s="210"/>
      <c r="C16" s="211"/>
      <c r="D16" s="211"/>
      <c r="E16" s="211"/>
      <c r="F16" s="212"/>
      <c r="G16" s="300"/>
      <c r="H16" s="300"/>
      <c r="I16" s="3"/>
    </row>
    <row r="17" spans="1:9" ht="19" thickBot="1">
      <c r="A17" s="322"/>
      <c r="B17" s="322"/>
      <c r="C17" s="322"/>
      <c r="D17" s="322"/>
      <c r="E17" s="322"/>
      <c r="F17" s="322"/>
      <c r="G17" s="300"/>
      <c r="H17" s="300"/>
      <c r="I17" s="3"/>
    </row>
    <row r="18" spans="1:9" ht="38.15" customHeight="1">
      <c r="A18" s="323" t="s">
        <v>28</v>
      </c>
      <c r="B18" s="200"/>
      <c r="C18" s="200"/>
      <c r="D18" s="200"/>
      <c r="E18" s="200"/>
      <c r="F18" s="201"/>
      <c r="G18" s="300"/>
      <c r="H18" s="300"/>
      <c r="I18" s="3"/>
    </row>
    <row r="19" spans="1:9" ht="34.5" customHeight="1">
      <c r="A19" s="324" t="s">
        <v>29</v>
      </c>
      <c r="B19" s="203"/>
      <c r="C19" s="203"/>
      <c r="D19" s="203"/>
      <c r="E19" s="203"/>
      <c r="F19" s="204"/>
      <c r="G19" s="300"/>
      <c r="H19" s="300"/>
      <c r="I19" s="3"/>
    </row>
    <row r="20" spans="1:9" ht="26.5" customHeight="1">
      <c r="A20" s="324" t="s">
        <v>30</v>
      </c>
      <c r="B20" s="203"/>
      <c r="C20" s="203"/>
      <c r="D20" s="203"/>
      <c r="E20" s="203"/>
      <c r="F20" s="204"/>
      <c r="G20" s="300"/>
      <c r="H20" s="300"/>
      <c r="I20" s="3"/>
    </row>
    <row r="21" spans="1:9" ht="98.15" customHeight="1" thickBot="1">
      <c r="A21" s="325" t="s">
        <v>31</v>
      </c>
      <c r="B21" s="233"/>
      <c r="C21" s="233"/>
      <c r="D21" s="233"/>
      <c r="E21" s="233"/>
      <c r="F21" s="234"/>
      <c r="G21" s="300"/>
      <c r="H21" s="300"/>
      <c r="I21" s="3"/>
    </row>
    <row r="22" spans="1:9" ht="29.5" customHeight="1" thickBot="1">
      <c r="A22" s="318" t="s">
        <v>32</v>
      </c>
      <c r="B22" s="319"/>
      <c r="C22" s="319"/>
      <c r="D22" s="319"/>
      <c r="E22" s="319"/>
      <c r="F22" s="319"/>
      <c r="G22" s="300"/>
      <c r="H22" s="300"/>
      <c r="I22" s="3"/>
    </row>
    <row r="23" spans="1:9" ht="18.5">
      <c r="A23" s="326" t="s">
        <v>33</v>
      </c>
      <c r="B23" s="199"/>
      <c r="C23" s="200"/>
      <c r="D23" s="200"/>
      <c r="E23" s="200"/>
      <c r="F23" s="201"/>
      <c r="G23" s="300"/>
      <c r="H23" s="300"/>
      <c r="I23" s="3"/>
    </row>
    <row r="24" spans="1:9" ht="18.5">
      <c r="A24" s="327" t="s">
        <v>34</v>
      </c>
      <c r="B24" s="202"/>
      <c r="C24" s="203"/>
      <c r="D24" s="203"/>
      <c r="E24" s="203"/>
      <c r="F24" s="204"/>
      <c r="G24" s="300"/>
      <c r="H24" s="300"/>
      <c r="I24" s="3"/>
    </row>
    <row r="25" spans="1:9" ht="18.5">
      <c r="A25" s="328" t="s">
        <v>35</v>
      </c>
      <c r="B25" s="175"/>
      <c r="C25" s="329" t="s">
        <v>36</v>
      </c>
      <c r="D25" s="173"/>
      <c r="E25" s="330" t="s">
        <v>37</v>
      </c>
      <c r="F25" s="174"/>
      <c r="G25" s="300"/>
      <c r="H25" s="300"/>
      <c r="I25" s="3"/>
    </row>
    <row r="26" spans="1:9" ht="18.5">
      <c r="A26" s="331"/>
      <c r="B26" s="175"/>
      <c r="C26" s="329" t="s">
        <v>36</v>
      </c>
      <c r="D26" s="173"/>
      <c r="E26" s="330" t="s">
        <v>37</v>
      </c>
      <c r="F26" s="174"/>
      <c r="G26" s="300"/>
      <c r="H26" s="300"/>
      <c r="I26" s="3"/>
    </row>
    <row r="27" spans="1:9" ht="18.5">
      <c r="A27" s="331"/>
      <c r="B27" s="175"/>
      <c r="C27" s="329" t="s">
        <v>36</v>
      </c>
      <c r="D27" s="173"/>
      <c r="E27" s="330" t="s">
        <v>37</v>
      </c>
      <c r="F27" s="174"/>
      <c r="G27" s="300"/>
      <c r="H27" s="300"/>
      <c r="I27" s="3"/>
    </row>
    <row r="28" spans="1:9" ht="18.5">
      <c r="A28" s="331"/>
      <c r="B28" s="175"/>
      <c r="C28" s="329" t="s">
        <v>36</v>
      </c>
      <c r="D28" s="173"/>
      <c r="E28" s="330" t="s">
        <v>37</v>
      </c>
      <c r="F28" s="174"/>
      <c r="G28" s="300"/>
      <c r="H28" s="300"/>
      <c r="I28" s="3"/>
    </row>
    <row r="29" spans="1:9" ht="19" thickBot="1">
      <c r="A29" s="332"/>
      <c r="B29" s="176"/>
      <c r="C29" s="333" t="s">
        <v>36</v>
      </c>
      <c r="D29" s="171"/>
      <c r="E29" s="334" t="s">
        <v>37</v>
      </c>
      <c r="F29" s="177"/>
      <c r="G29" s="300"/>
      <c r="H29" s="300"/>
      <c r="I29" s="3"/>
    </row>
    <row r="30" spans="1:9" ht="29.5" customHeight="1" thickBot="1">
      <c r="A30" s="318" t="s">
        <v>38</v>
      </c>
      <c r="B30" s="319"/>
      <c r="C30" s="319"/>
      <c r="D30" s="319"/>
      <c r="E30" s="319"/>
      <c r="F30" s="319"/>
      <c r="G30" s="300"/>
      <c r="H30" s="300"/>
      <c r="I30" s="3"/>
    </row>
    <row r="31" spans="1:9" ht="18.5">
      <c r="A31" s="326" t="s">
        <v>39</v>
      </c>
      <c r="B31" s="207"/>
      <c r="C31" s="208"/>
      <c r="D31" s="208"/>
      <c r="E31" s="208"/>
      <c r="F31" s="209"/>
      <c r="G31" s="300"/>
      <c r="H31" s="300"/>
      <c r="I31" s="3"/>
    </row>
    <row r="32" spans="1:9" ht="31.5" thickBot="1">
      <c r="A32" s="335" t="s">
        <v>40</v>
      </c>
      <c r="B32" s="210"/>
      <c r="C32" s="211"/>
      <c r="D32" s="211"/>
      <c r="E32" s="211"/>
      <c r="F32" s="212"/>
      <c r="G32" s="300"/>
      <c r="H32" s="300"/>
      <c r="I32" s="3"/>
    </row>
    <row r="33" spans="1:9" ht="29.5" customHeight="1" thickBot="1">
      <c r="A33" s="318" t="s">
        <v>41</v>
      </c>
      <c r="B33" s="336"/>
      <c r="C33" s="336"/>
      <c r="D33" s="336"/>
      <c r="E33" s="336"/>
      <c r="F33" s="336"/>
      <c r="G33" s="300"/>
      <c r="H33" s="300"/>
      <c r="I33" s="3"/>
    </row>
    <row r="34" spans="1:9" ht="18.5">
      <c r="A34" s="326" t="s">
        <v>42</v>
      </c>
      <c r="B34" s="213"/>
      <c r="C34" s="214"/>
      <c r="D34" s="214"/>
      <c r="E34" s="214"/>
      <c r="F34" s="215"/>
      <c r="G34" s="300"/>
      <c r="H34" s="300"/>
      <c r="I34" s="3"/>
    </row>
    <row r="35" spans="1:9" ht="18.5">
      <c r="A35" s="327" t="s">
        <v>43</v>
      </c>
      <c r="B35" s="216"/>
      <c r="C35" s="217"/>
      <c r="D35" s="217"/>
      <c r="E35" s="217"/>
      <c r="F35" s="218"/>
      <c r="G35" s="300"/>
      <c r="H35" s="300"/>
      <c r="I35" s="3"/>
    </row>
    <row r="36" spans="1:9" ht="31">
      <c r="A36" s="337" t="s">
        <v>379</v>
      </c>
      <c r="B36" s="285"/>
      <c r="C36" s="286"/>
      <c r="D36" s="286"/>
      <c r="E36" s="286"/>
      <c r="F36" s="287"/>
      <c r="G36" s="300"/>
      <c r="H36" s="300"/>
      <c r="I36" s="3"/>
    </row>
    <row r="37" spans="1:9" ht="19" thickBot="1">
      <c r="A37" s="335" t="s">
        <v>380</v>
      </c>
      <c r="B37" s="219">
        <f>E57</f>
        <v>0</v>
      </c>
      <c r="C37" s="220"/>
      <c r="D37" s="220"/>
      <c r="E37" s="220"/>
      <c r="F37" s="221"/>
      <c r="G37" s="300"/>
      <c r="H37" s="300"/>
      <c r="I37" s="3"/>
    </row>
    <row r="38" spans="1:9" ht="29.5" customHeight="1" thickBot="1">
      <c r="A38" s="318" t="s">
        <v>44</v>
      </c>
      <c r="B38" s="336"/>
      <c r="C38" s="336"/>
      <c r="D38" s="336"/>
      <c r="E38" s="336"/>
      <c r="F38" s="336"/>
      <c r="G38" s="300"/>
      <c r="H38" s="300"/>
      <c r="I38" s="3"/>
    </row>
    <row r="39" spans="1:9" ht="18.5">
      <c r="A39" s="338" t="s">
        <v>45</v>
      </c>
      <c r="B39" s="172"/>
      <c r="C39" s="339" t="s">
        <v>46</v>
      </c>
      <c r="D39" s="205"/>
      <c r="E39" s="205"/>
      <c r="F39" s="206"/>
      <c r="G39" s="300"/>
      <c r="H39" s="300"/>
      <c r="I39" s="3"/>
    </row>
    <row r="40" spans="1:9" ht="18.5">
      <c r="A40" s="340" t="s">
        <v>47</v>
      </c>
      <c r="B40" s="222"/>
      <c r="C40" s="223"/>
      <c r="D40" s="223"/>
      <c r="E40" s="223"/>
      <c r="F40" s="224"/>
      <c r="G40" s="300"/>
      <c r="H40" s="300"/>
      <c r="I40" s="3"/>
    </row>
    <row r="41" spans="1:9" ht="18.5">
      <c r="A41" s="340" t="s">
        <v>48</v>
      </c>
      <c r="B41" s="193"/>
      <c r="C41" s="194"/>
      <c r="D41" s="194"/>
      <c r="E41" s="194"/>
      <c r="F41" s="195"/>
      <c r="G41" s="300"/>
      <c r="H41" s="300"/>
      <c r="I41" s="3"/>
    </row>
    <row r="42" spans="1:9" ht="19.5" customHeight="1" thickBot="1">
      <c r="A42" s="340" t="s">
        <v>49</v>
      </c>
      <c r="B42" s="178"/>
      <c r="C42" s="341" t="s">
        <v>50</v>
      </c>
      <c r="D42" s="178"/>
      <c r="E42" s="341" t="s">
        <v>51</v>
      </c>
      <c r="F42" s="179"/>
      <c r="G42" s="300"/>
      <c r="H42" s="300"/>
      <c r="I42" s="3"/>
    </row>
    <row r="43" spans="1:9" ht="19" thickBot="1">
      <c r="A43" s="336"/>
      <c r="B43" s="336"/>
      <c r="C43" s="336"/>
      <c r="D43" s="336"/>
      <c r="E43" s="336"/>
      <c r="F43" s="336"/>
      <c r="G43" s="300"/>
      <c r="H43" s="300"/>
      <c r="I43" s="3"/>
    </row>
    <row r="44" spans="1:9" ht="19" thickBot="1">
      <c r="A44" s="342" t="s">
        <v>52</v>
      </c>
      <c r="B44" s="196"/>
      <c r="C44" s="197"/>
      <c r="D44" s="197"/>
      <c r="E44" s="197"/>
      <c r="F44" s="198"/>
      <c r="G44" s="300"/>
      <c r="H44" s="300"/>
      <c r="I44" s="3"/>
    </row>
    <row r="45" spans="1:9" ht="18.5">
      <c r="A45" s="343"/>
      <c r="B45" s="343"/>
      <c r="C45" s="343"/>
      <c r="D45" s="343"/>
      <c r="E45" s="343"/>
      <c r="F45" s="343"/>
      <c r="G45" s="300"/>
      <c r="H45" s="300"/>
      <c r="I45" s="3"/>
    </row>
    <row r="46" spans="1:9" ht="28.5">
      <c r="A46" s="344" t="s">
        <v>53</v>
      </c>
      <c r="B46" s="344"/>
      <c r="C46" s="344"/>
      <c r="D46" s="344"/>
      <c r="E46" s="344"/>
      <c r="F46" s="344"/>
      <c r="G46" s="300"/>
      <c r="H46" s="300"/>
      <c r="I46" s="3"/>
    </row>
    <row r="47" spans="1:9" ht="15.5">
      <c r="A47" s="345"/>
      <c r="B47" s="345"/>
      <c r="C47" s="345"/>
      <c r="D47" s="345"/>
      <c r="E47" s="345"/>
      <c r="F47" s="345"/>
      <c r="G47" s="91"/>
      <c r="H47" s="91"/>
      <c r="I47" s="4"/>
    </row>
    <row r="48" spans="1:9" ht="31">
      <c r="A48" s="346" t="s">
        <v>54</v>
      </c>
      <c r="B48" s="347" t="s">
        <v>55</v>
      </c>
      <c r="C48" s="347"/>
      <c r="D48" s="347"/>
      <c r="E48" s="348" t="s">
        <v>56</v>
      </c>
      <c r="F48" s="346" t="s">
        <v>43</v>
      </c>
      <c r="G48" s="348" t="s">
        <v>57</v>
      </c>
      <c r="H48" s="349"/>
      <c r="I48" s="4"/>
    </row>
    <row r="49" spans="1:9">
      <c r="A49" s="7"/>
      <c r="B49" s="192"/>
      <c r="C49" s="192"/>
      <c r="D49" s="192"/>
      <c r="E49" s="8"/>
      <c r="F49" s="9"/>
      <c r="G49" s="18"/>
      <c r="H49" s="350"/>
      <c r="I49" s="4"/>
    </row>
    <row r="50" spans="1:9">
      <c r="A50" s="7"/>
      <c r="B50" s="192"/>
      <c r="C50" s="192"/>
      <c r="D50" s="192"/>
      <c r="E50" s="8"/>
      <c r="F50" s="9"/>
      <c r="G50" s="18"/>
      <c r="H50" s="350"/>
      <c r="I50" s="4"/>
    </row>
    <row r="51" spans="1:9">
      <c r="A51" s="7"/>
      <c r="B51" s="192"/>
      <c r="C51" s="192"/>
      <c r="D51" s="192"/>
      <c r="E51" s="8"/>
      <c r="F51" s="9"/>
      <c r="G51" s="18"/>
      <c r="H51" s="350"/>
      <c r="I51" s="4"/>
    </row>
    <row r="52" spans="1:9">
      <c r="A52" s="7"/>
      <c r="B52" s="192"/>
      <c r="C52" s="192"/>
      <c r="D52" s="192"/>
      <c r="E52" s="8"/>
      <c r="F52" s="9"/>
      <c r="G52" s="18"/>
      <c r="H52" s="350"/>
      <c r="I52" s="4"/>
    </row>
    <row r="53" spans="1:9">
      <c r="A53" s="7"/>
      <c r="B53" s="192"/>
      <c r="C53" s="192"/>
      <c r="D53" s="192"/>
      <c r="E53" s="8"/>
      <c r="F53" s="9"/>
      <c r="G53" s="18"/>
      <c r="H53" s="350"/>
      <c r="I53" s="4"/>
    </row>
    <row r="54" spans="1:9">
      <c r="A54" s="7"/>
      <c r="B54" s="192"/>
      <c r="C54" s="192"/>
      <c r="D54" s="192"/>
      <c r="E54" s="8"/>
      <c r="F54" s="9"/>
      <c r="G54" s="18"/>
      <c r="H54" s="350"/>
      <c r="I54" s="4"/>
    </row>
    <row r="55" spans="1:9">
      <c r="A55" s="7"/>
      <c r="B55" s="192"/>
      <c r="C55" s="192"/>
      <c r="D55" s="192"/>
      <c r="E55" s="8"/>
      <c r="F55" s="9"/>
      <c r="G55" s="18"/>
      <c r="H55" s="350"/>
      <c r="I55" s="4"/>
    </row>
    <row r="56" spans="1:9">
      <c r="A56" s="7"/>
      <c r="B56" s="192"/>
      <c r="C56" s="192"/>
      <c r="D56" s="192"/>
      <c r="E56" s="8"/>
      <c r="F56" s="9"/>
      <c r="G56" s="18"/>
      <c r="H56" s="350"/>
      <c r="I56" s="4"/>
    </row>
    <row r="57" spans="1:9" ht="16" thickBot="1">
      <c r="A57" s="91"/>
      <c r="B57" s="91"/>
      <c r="C57" s="91"/>
      <c r="D57" s="351" t="s">
        <v>58</v>
      </c>
      <c r="E57" s="352">
        <f>SUM(E49:E56)</f>
        <v>0</v>
      </c>
      <c r="F57" s="91"/>
      <c r="G57" s="91"/>
      <c r="H57" s="91"/>
      <c r="I57" s="4"/>
    </row>
    <row r="58" spans="1:9" ht="15.5">
      <c r="A58" s="91"/>
      <c r="B58" s="91"/>
      <c r="C58" s="91"/>
      <c r="D58" s="353"/>
      <c r="E58" s="354"/>
      <c r="F58" s="91"/>
      <c r="G58" s="91"/>
      <c r="H58" s="91"/>
      <c r="I58" s="4"/>
    </row>
    <row r="59" spans="1:9" ht="28.5">
      <c r="A59" s="355" t="s">
        <v>59</v>
      </c>
      <c r="B59" s="356"/>
      <c r="C59" s="356"/>
      <c r="D59" s="357"/>
      <c r="E59" s="358"/>
      <c r="F59" s="356"/>
      <c r="G59" s="356"/>
      <c r="H59" s="91"/>
      <c r="I59" s="4"/>
    </row>
    <row r="60" spans="1:9" ht="28.5" customHeight="1">
      <c r="A60" s="359"/>
      <c r="B60" s="360"/>
      <c r="C60" s="360"/>
      <c r="D60" s="361"/>
      <c r="E60" s="362"/>
      <c r="F60" s="360"/>
      <c r="G60" s="91"/>
      <c r="H60" s="91"/>
    </row>
    <row r="61" spans="1:9" ht="77.5" customHeight="1">
      <c r="A61" s="363" t="s">
        <v>60</v>
      </c>
      <c r="B61" s="363"/>
      <c r="C61" s="363"/>
      <c r="D61" s="363"/>
      <c r="E61" s="363"/>
      <c r="F61" s="363"/>
      <c r="G61" s="363"/>
      <c r="H61" s="91"/>
    </row>
    <row r="62" spans="1:9" ht="28.5" customHeight="1">
      <c r="A62" s="359"/>
      <c r="B62" s="360"/>
      <c r="C62" s="360"/>
      <c r="D62" s="361"/>
      <c r="E62" s="362"/>
      <c r="F62" s="360"/>
      <c r="G62" s="91"/>
      <c r="H62" s="91"/>
    </row>
    <row r="63" spans="1:9" ht="18.5">
      <c r="A63" s="364" t="s">
        <v>61</v>
      </c>
      <c r="B63" s="360"/>
      <c r="C63" s="360"/>
      <c r="D63" s="360"/>
      <c r="E63" s="360"/>
      <c r="F63" s="360"/>
      <c r="G63" s="91"/>
      <c r="H63" s="91"/>
    </row>
    <row r="64" spans="1:9" ht="18.5">
      <c r="A64" s="365"/>
      <c r="B64" s="366"/>
      <c r="C64" s="91"/>
      <c r="D64" s="91"/>
      <c r="E64" s="91"/>
      <c r="F64" s="91"/>
      <c r="G64" s="91"/>
      <c r="H64" s="91"/>
    </row>
    <row r="65" spans="1:9" ht="50.5" customHeight="1">
      <c r="A65" s="91"/>
      <c r="B65" s="367" t="s">
        <v>62</v>
      </c>
      <c r="C65" s="367" t="s">
        <v>63</v>
      </c>
      <c r="D65" s="367" t="s">
        <v>64</v>
      </c>
      <c r="E65" s="367" t="s">
        <v>43</v>
      </c>
      <c r="F65" s="367" t="s">
        <v>65</v>
      </c>
      <c r="G65" s="348" t="s">
        <v>66</v>
      </c>
      <c r="H65" s="91"/>
    </row>
    <row r="66" spans="1:9">
      <c r="A66" s="91">
        <v>1</v>
      </c>
      <c r="B66" s="7"/>
      <c r="C66" s="7"/>
      <c r="D66" s="12"/>
      <c r="E66" s="7"/>
      <c r="F66" s="7"/>
      <c r="G66" s="18"/>
      <c r="H66" s="368"/>
      <c r="I66" s="19"/>
    </row>
    <row r="67" spans="1:9">
      <c r="A67" s="91">
        <v>2</v>
      </c>
      <c r="B67" s="7"/>
      <c r="C67" s="7"/>
      <c r="D67" s="12"/>
      <c r="E67" s="7"/>
      <c r="F67" s="7"/>
      <c r="G67" s="18"/>
      <c r="H67" s="368"/>
      <c r="I67" s="19"/>
    </row>
    <row r="68" spans="1:9">
      <c r="A68" s="91">
        <v>3</v>
      </c>
      <c r="B68" s="7"/>
      <c r="C68" s="7"/>
      <c r="D68" s="12"/>
      <c r="E68" s="7"/>
      <c r="F68" s="7"/>
      <c r="G68" s="18"/>
      <c r="H68" s="368"/>
      <c r="I68" s="19"/>
    </row>
    <row r="69" spans="1:9">
      <c r="A69" s="91">
        <v>4</v>
      </c>
      <c r="B69" s="7"/>
      <c r="C69" s="7"/>
      <c r="D69" s="12"/>
      <c r="E69" s="7"/>
      <c r="F69" s="7"/>
      <c r="G69" s="18"/>
      <c r="H69" s="368"/>
      <c r="I69" s="19"/>
    </row>
    <row r="70" spans="1:9">
      <c r="A70" s="91">
        <v>5</v>
      </c>
      <c r="B70" s="7"/>
      <c r="C70" s="7"/>
      <c r="D70" s="12"/>
      <c r="E70" s="7"/>
      <c r="F70" s="7"/>
      <c r="G70" s="18"/>
      <c r="H70" s="368"/>
      <c r="I70" s="19"/>
    </row>
    <row r="71" spans="1:9">
      <c r="A71" s="91">
        <v>6</v>
      </c>
      <c r="B71" s="7"/>
      <c r="C71" s="7"/>
      <c r="D71" s="12"/>
      <c r="E71" s="7"/>
      <c r="F71" s="7"/>
      <c r="G71" s="18"/>
      <c r="H71" s="368"/>
      <c r="I71" s="19"/>
    </row>
    <row r="72" spans="1:9">
      <c r="A72" s="91">
        <v>7</v>
      </c>
      <c r="B72" s="7"/>
      <c r="C72" s="7"/>
      <c r="D72" s="12"/>
      <c r="E72" s="7"/>
      <c r="F72" s="7"/>
      <c r="G72" s="18"/>
      <c r="H72" s="368"/>
      <c r="I72" s="19"/>
    </row>
    <row r="73" spans="1:9">
      <c r="A73" s="91">
        <v>8</v>
      </c>
      <c r="B73" s="7"/>
      <c r="C73" s="7"/>
      <c r="D73" s="12"/>
      <c r="E73" s="7"/>
      <c r="F73" s="7"/>
      <c r="G73" s="18"/>
      <c r="H73" s="368"/>
      <c r="I73" s="19"/>
    </row>
    <row r="74" spans="1:9">
      <c r="A74" s="91">
        <v>9</v>
      </c>
      <c r="B74" s="7"/>
      <c r="C74" s="7"/>
      <c r="D74" s="12"/>
      <c r="E74" s="7"/>
      <c r="F74" s="7"/>
      <c r="G74" s="18"/>
      <c r="H74" s="368"/>
      <c r="I74" s="19"/>
    </row>
    <row r="75" spans="1:9">
      <c r="A75" s="91">
        <v>10</v>
      </c>
      <c r="B75" s="7"/>
      <c r="C75" s="7"/>
      <c r="D75" s="12"/>
      <c r="E75" s="7"/>
      <c r="F75" s="7"/>
      <c r="G75" s="18"/>
      <c r="H75" s="368"/>
      <c r="I75" s="19"/>
    </row>
    <row r="76" spans="1:9">
      <c r="A76" s="91"/>
      <c r="B76" s="91"/>
      <c r="C76" s="91"/>
      <c r="D76" s="91"/>
      <c r="E76" s="91"/>
      <c r="F76" s="91"/>
      <c r="G76" s="91"/>
      <c r="H76" s="368"/>
      <c r="I76" s="19"/>
    </row>
    <row r="77" spans="1:9" ht="18.5">
      <c r="A77" s="364" t="s">
        <v>67</v>
      </c>
      <c r="B77" s="354"/>
      <c r="C77" s="350"/>
      <c r="D77" s="350"/>
      <c r="E77" s="350"/>
      <c r="F77" s="350"/>
      <c r="G77" s="91"/>
      <c r="H77" s="368"/>
      <c r="I77" s="19"/>
    </row>
    <row r="78" spans="1:9" ht="18.5">
      <c r="A78" s="365"/>
      <c r="B78" s="366"/>
      <c r="C78" s="369" t="s">
        <v>68</v>
      </c>
      <c r="D78" s="369"/>
      <c r="E78" s="369"/>
      <c r="F78" s="91"/>
      <c r="G78" s="91"/>
      <c r="H78" s="368"/>
      <c r="I78" s="19"/>
    </row>
    <row r="79" spans="1:9" ht="69" customHeight="1">
      <c r="A79" s="91"/>
      <c r="B79" s="367" t="s">
        <v>62</v>
      </c>
      <c r="C79" s="367" t="s">
        <v>69</v>
      </c>
      <c r="D79" s="367" t="s">
        <v>70</v>
      </c>
      <c r="E79" s="367" t="s">
        <v>71</v>
      </c>
      <c r="F79" s="367" t="s">
        <v>43</v>
      </c>
      <c r="G79" s="367" t="s">
        <v>65</v>
      </c>
      <c r="H79" s="348" t="s">
        <v>72</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370"/>
      <c r="G90" s="91"/>
      <c r="H90" s="368"/>
      <c r="I90" s="19"/>
    </row>
    <row r="91" spans="1:9" ht="15.5">
      <c r="A91" s="91"/>
      <c r="B91" s="353"/>
      <c r="C91" s="371"/>
      <c r="D91" s="372"/>
      <c r="E91" s="91"/>
      <c r="F91" s="370"/>
      <c r="G91" s="370"/>
      <c r="H91" s="368"/>
      <c r="I91" s="19"/>
    </row>
    <row r="92" spans="1:9">
      <c r="A92" s="356"/>
      <c r="B92" s="356"/>
      <c r="C92" s="356"/>
      <c r="D92" s="356"/>
      <c r="E92" s="356"/>
      <c r="F92" s="356"/>
      <c r="G92" s="356"/>
      <c r="H92" s="356"/>
      <c r="I92" s="180"/>
    </row>
  </sheetData>
  <sheetProtection sheet="1" objects="1" scenarios="1"/>
  <mergeCells count="43">
    <mergeCell ref="C78:E78"/>
    <mergeCell ref="B52:D52"/>
    <mergeCell ref="B53:D53"/>
    <mergeCell ref="B54:D54"/>
    <mergeCell ref="B55:D55"/>
    <mergeCell ref="B56:D56"/>
    <mergeCell ref="A61:G61"/>
    <mergeCell ref="A46:F46"/>
    <mergeCell ref="A47:F47"/>
    <mergeCell ref="B48:D48"/>
    <mergeCell ref="B49:D49"/>
    <mergeCell ref="B50:D50"/>
    <mergeCell ref="B51:D51"/>
    <mergeCell ref="D39:F39"/>
    <mergeCell ref="B40:F40"/>
    <mergeCell ref="B41:F41"/>
    <mergeCell ref="A43:F43"/>
    <mergeCell ref="B44:F44"/>
    <mergeCell ref="A45:F45"/>
    <mergeCell ref="B32:F32"/>
    <mergeCell ref="B33:F33"/>
    <mergeCell ref="B34:F34"/>
    <mergeCell ref="B35:F35"/>
    <mergeCell ref="B37:F37"/>
    <mergeCell ref="B38:F38"/>
    <mergeCell ref="B22:F22"/>
    <mergeCell ref="B23:F23"/>
    <mergeCell ref="B24:F24"/>
    <mergeCell ref="A25:A29"/>
    <mergeCell ref="B30:F30"/>
    <mergeCell ref="B31:F31"/>
    <mergeCell ref="B16:F16"/>
    <mergeCell ref="A17:F17"/>
    <mergeCell ref="B18:F18"/>
    <mergeCell ref="B19:F19"/>
    <mergeCell ref="B20:F20"/>
    <mergeCell ref="B21:F21"/>
    <mergeCell ref="E6:F6"/>
    <mergeCell ref="E7:F7"/>
    <mergeCell ref="B12:F12"/>
    <mergeCell ref="B13:F13"/>
    <mergeCell ref="B14:F14"/>
    <mergeCell ref="B15:F15"/>
  </mergeCells>
  <conditionalFormatting sqref="B34:F36 B23:F24 B12 B31:F32 A6 B9:B10 D9 F9 E7 F5 F1:F3 B14:B16 B18:B21 B25:B29 D25:D29 F26:F29 D39 D42 B39:B42 F42 B44 A49:F56 B66:F75 B80:G89">
    <cfRule type="expression" dxfId="7" priority="2">
      <formula>ISBLANK(A1)</formula>
    </cfRule>
  </conditionalFormatting>
  <conditionalFormatting sqref="F25">
    <cfRule type="expression" dxfId="6" priority="1">
      <formula>ISBLANK(F25)</formula>
    </cfRule>
  </conditionalFormatting>
  <dataValidations count="11">
    <dataValidation type="list" allowBlank="1" showInputMessage="1" showErrorMessage="1" sqref="B10" xr:uid="{5FB1A73A-6B10-4A08-A59F-56327DDFE887}">
      <formula1>Axes_précarité</formula1>
    </dataValidation>
    <dataValidation type="list" allowBlank="1" showInputMessage="1" showErrorMessage="1" sqref="F9" xr:uid="{906A0CC1-702D-4FDE-AF5A-B25E399D7035}">
      <formula1>Risques_climatiques</formula1>
    </dataValidation>
    <dataValidation type="list" allowBlank="1" showInputMessage="1" showErrorMessage="1" sqref="B42" xr:uid="{C8ED6467-A2BA-4026-BA30-C3F69A8F5309}">
      <formula1>Source_Fin</formula1>
    </dataValidation>
    <dataValidation type="list" allowBlank="1" showInputMessage="1" showErrorMessage="1" sqref="D25:D29" xr:uid="{F53D575E-B497-4AE2-94AB-BA8E4EC5A31A}">
      <formula1>Parties_prenantes</formula1>
    </dataValidation>
    <dataValidation type="list" allowBlank="1" showInputMessage="1" showErrorMessage="1" sqref="A6" xr:uid="{D2E1BBEC-970B-4EC0-98BE-E8ABC91EC28E}">
      <formula1>SECTEUR</formula1>
    </dataValidation>
    <dataValidation type="list" allowBlank="1" showInputMessage="1" showErrorMessage="1" sqref="F1:F3" xr:uid="{5190F665-3DAE-41AF-82E2-554DE906C5B8}">
      <formula1>OUI_NON</formula1>
    </dataValidation>
    <dataValidation type="list" allowBlank="1" showInputMessage="1" showErrorMessage="1" sqref="B9" xr:uid="{EC417854-2146-4893-9006-D817C9FF75A9}">
      <formula1>DOMAINE</formula1>
    </dataValidation>
    <dataValidation type="list" allowBlank="1" showInputMessage="1" showErrorMessage="1" sqref="D9" xr:uid="{F91EDB5A-590D-4E56-8D57-357CAA586938}">
      <formula1>Instruments</formula1>
    </dataValidation>
    <dataValidation type="list" allowBlank="1" showInputMessage="1" showErrorMessage="1" sqref="D39:F39" xr:uid="{FAA61EB7-9B41-4F39-9FD5-690A74C8C599}">
      <formula1>DEPENSE</formula1>
    </dataValidation>
    <dataValidation type="list" allowBlank="1" showInputMessage="1" showErrorMessage="1" sqref="F42" xr:uid="{DC4A670C-A6F2-41E2-9CDE-95E367343669}">
      <formula1>SUBSIDE</formula1>
    </dataValidation>
    <dataValidation type="list" allowBlank="1" showInputMessage="1" showErrorMessage="1" sqref="E7:F7" xr:uid="{FD3A1A4E-7CC4-414E-A8C9-9CE9103EDBB0}">
      <formula1>Statut_avancement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65B6-096D-46E4-B713-D348176BCBFA}">
  <sheetPr>
    <tabColor theme="9"/>
  </sheetPr>
  <dimension ref="A1:I92"/>
  <sheetViews>
    <sheetView zoomScale="80" zoomScaleNormal="80" workbookViewId="0">
      <selection activeCell="B12" sqref="B12:F12"/>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5" customHeight="1">
      <c r="A1" s="91"/>
      <c r="B1" s="91"/>
      <c r="C1" s="91"/>
      <c r="D1" s="91"/>
      <c r="E1" s="299" t="s">
        <v>16</v>
      </c>
      <c r="F1" s="15"/>
      <c r="G1" s="300"/>
      <c r="H1" s="300"/>
      <c r="I1" s="3"/>
    </row>
    <row r="2" spans="1:9" ht="17.149999999999999" customHeight="1">
      <c r="A2" s="301"/>
      <c r="B2" s="301"/>
      <c r="C2" s="301"/>
      <c r="D2" s="301"/>
      <c r="E2" s="302" t="s">
        <v>17</v>
      </c>
      <c r="F2" s="16"/>
      <c r="G2" s="300"/>
      <c r="H2" s="300"/>
      <c r="I2" s="3"/>
    </row>
    <row r="3" spans="1:9" ht="20" customHeight="1" thickBot="1">
      <c r="A3" s="301"/>
      <c r="B3" s="301"/>
      <c r="C3" s="301"/>
      <c r="D3" s="301"/>
      <c r="E3" s="303" t="s">
        <v>18</v>
      </c>
      <c r="F3" s="17"/>
      <c r="G3" s="300"/>
      <c r="H3" s="300"/>
      <c r="I3" s="3"/>
    </row>
    <row r="4" spans="1:9" ht="26.5" thickBot="1">
      <c r="A4" s="304"/>
      <c r="B4" s="304"/>
      <c r="C4" s="304"/>
      <c r="D4" s="304"/>
      <c r="E4" s="300"/>
      <c r="F4" s="305"/>
      <c r="G4" s="300"/>
      <c r="H4" s="300"/>
      <c r="I4" s="3"/>
    </row>
    <row r="5" spans="1:9" ht="19" thickBot="1">
      <c r="A5" s="306" t="s">
        <v>19</v>
      </c>
      <c r="B5" s="307"/>
      <c r="C5" s="307"/>
      <c r="D5" s="307"/>
      <c r="E5" s="308" t="s">
        <v>20</v>
      </c>
      <c r="F5" s="15"/>
      <c r="G5" s="300"/>
      <c r="H5" s="300"/>
      <c r="I5" s="3"/>
    </row>
    <row r="6" spans="1:9" ht="19" thickBot="1">
      <c r="A6" s="6"/>
      <c r="B6" s="307"/>
      <c r="C6" s="307"/>
      <c r="D6" s="307"/>
      <c r="E6" s="309" t="s">
        <v>21</v>
      </c>
      <c r="F6" s="310"/>
      <c r="G6" s="300"/>
      <c r="H6" s="300"/>
      <c r="I6" s="3"/>
    </row>
    <row r="7" spans="1:9" ht="19" thickBot="1">
      <c r="A7" s="307"/>
      <c r="B7" s="311"/>
      <c r="C7" s="311"/>
      <c r="D7" s="311"/>
      <c r="E7" s="225"/>
      <c r="F7" s="226"/>
      <c r="G7" s="300"/>
      <c r="H7" s="300"/>
      <c r="I7" s="3"/>
    </row>
    <row r="8" spans="1:9" ht="19" thickBot="1">
      <c r="A8" s="312"/>
      <c r="B8" s="313"/>
      <c r="C8" s="311"/>
      <c r="D8" s="311"/>
      <c r="E8" s="314"/>
      <c r="F8" s="314"/>
      <c r="G8" s="300"/>
      <c r="H8" s="300"/>
      <c r="I8" s="3"/>
    </row>
    <row r="9" spans="1:9" ht="19" thickBot="1">
      <c r="A9" s="315" t="s">
        <v>157</v>
      </c>
      <c r="B9" s="5"/>
      <c r="C9" s="315" t="s">
        <v>344</v>
      </c>
      <c r="D9" s="6"/>
      <c r="E9" s="315" t="s">
        <v>22</v>
      </c>
      <c r="F9" s="15"/>
      <c r="G9" s="300"/>
      <c r="H9" s="300"/>
      <c r="I9" s="3"/>
    </row>
    <row r="10" spans="1:9" ht="19" thickBot="1">
      <c r="A10" s="315" t="s">
        <v>371</v>
      </c>
      <c r="B10" s="6"/>
      <c r="C10" s="316"/>
      <c r="D10" s="316"/>
      <c r="E10" s="316"/>
      <c r="F10" s="316"/>
      <c r="G10" s="300"/>
      <c r="H10" s="300"/>
      <c r="I10" s="3"/>
    </row>
    <row r="11" spans="1:9" ht="19" thickBot="1">
      <c r="A11" s="312"/>
      <c r="B11" s="311"/>
      <c r="C11" s="311"/>
      <c r="D11" s="311"/>
      <c r="E11" s="314"/>
      <c r="F11" s="314"/>
      <c r="G11" s="300"/>
      <c r="H11" s="300"/>
      <c r="I11" s="3"/>
    </row>
    <row r="12" spans="1:9" ht="40" customHeight="1" thickBot="1">
      <c r="A12" s="317" t="s">
        <v>23</v>
      </c>
      <c r="B12" s="227"/>
      <c r="C12" s="228"/>
      <c r="D12" s="228"/>
      <c r="E12" s="228"/>
      <c r="F12" s="229"/>
      <c r="G12" s="300"/>
      <c r="H12" s="300"/>
    </row>
    <row r="13" spans="1:9" ht="29.5" customHeight="1" thickBot="1">
      <c r="A13" s="318" t="s">
        <v>24</v>
      </c>
      <c r="B13" s="319"/>
      <c r="C13" s="319"/>
      <c r="D13" s="319"/>
      <c r="E13" s="319"/>
      <c r="F13" s="319"/>
      <c r="G13" s="300"/>
      <c r="H13" s="300"/>
      <c r="I13" s="3"/>
    </row>
    <row r="14" spans="1:9" ht="70.5" customHeight="1">
      <c r="A14" s="320" t="s">
        <v>25</v>
      </c>
      <c r="B14" s="207"/>
      <c r="C14" s="208"/>
      <c r="D14" s="208"/>
      <c r="E14" s="208"/>
      <c r="F14" s="209"/>
      <c r="G14" s="300"/>
      <c r="H14" s="300"/>
      <c r="I14" s="3"/>
    </row>
    <row r="15" spans="1:9" ht="44" thickBot="1">
      <c r="A15" s="321" t="s">
        <v>26</v>
      </c>
      <c r="B15" s="230"/>
      <c r="C15" s="231"/>
      <c r="D15" s="231"/>
      <c r="E15" s="231"/>
      <c r="F15" s="232"/>
      <c r="G15" s="300"/>
      <c r="H15" s="300"/>
      <c r="I15" s="3"/>
    </row>
    <row r="16" spans="1:9" ht="44" thickBot="1">
      <c r="A16" s="321" t="s">
        <v>27</v>
      </c>
      <c r="B16" s="210"/>
      <c r="C16" s="211"/>
      <c r="D16" s="211"/>
      <c r="E16" s="211"/>
      <c r="F16" s="212"/>
      <c r="G16" s="300"/>
      <c r="H16" s="300"/>
      <c r="I16" s="3"/>
    </row>
    <row r="17" spans="1:9" ht="19" thickBot="1">
      <c r="A17" s="322"/>
      <c r="B17" s="322"/>
      <c r="C17" s="322"/>
      <c r="D17" s="322"/>
      <c r="E17" s="322"/>
      <c r="F17" s="322"/>
      <c r="G17" s="300"/>
      <c r="H17" s="300"/>
      <c r="I17" s="3"/>
    </row>
    <row r="18" spans="1:9" ht="38.15" customHeight="1">
      <c r="A18" s="323" t="s">
        <v>28</v>
      </c>
      <c r="B18" s="200"/>
      <c r="C18" s="200"/>
      <c r="D18" s="200"/>
      <c r="E18" s="200"/>
      <c r="F18" s="201"/>
      <c r="G18" s="300"/>
      <c r="H18" s="300"/>
      <c r="I18" s="3"/>
    </row>
    <row r="19" spans="1:9" ht="34.5" customHeight="1">
      <c r="A19" s="324" t="s">
        <v>29</v>
      </c>
      <c r="B19" s="203"/>
      <c r="C19" s="203"/>
      <c r="D19" s="203"/>
      <c r="E19" s="203"/>
      <c r="F19" s="204"/>
      <c r="G19" s="300"/>
      <c r="H19" s="300"/>
      <c r="I19" s="3"/>
    </row>
    <row r="20" spans="1:9" ht="26.5" customHeight="1">
      <c r="A20" s="324" t="s">
        <v>30</v>
      </c>
      <c r="B20" s="203"/>
      <c r="C20" s="203"/>
      <c r="D20" s="203"/>
      <c r="E20" s="203"/>
      <c r="F20" s="204"/>
      <c r="G20" s="300"/>
      <c r="H20" s="300"/>
      <c r="I20" s="3"/>
    </row>
    <row r="21" spans="1:9" ht="98.15" customHeight="1" thickBot="1">
      <c r="A21" s="325" t="s">
        <v>31</v>
      </c>
      <c r="B21" s="233"/>
      <c r="C21" s="233"/>
      <c r="D21" s="233"/>
      <c r="E21" s="233"/>
      <c r="F21" s="234"/>
      <c r="G21" s="300"/>
      <c r="H21" s="300"/>
      <c r="I21" s="3"/>
    </row>
    <row r="22" spans="1:9" ht="29.5" customHeight="1" thickBot="1">
      <c r="A22" s="318" t="s">
        <v>32</v>
      </c>
      <c r="B22" s="319"/>
      <c r="C22" s="319"/>
      <c r="D22" s="319"/>
      <c r="E22" s="319"/>
      <c r="F22" s="319"/>
      <c r="G22" s="300"/>
      <c r="H22" s="300"/>
      <c r="I22" s="3"/>
    </row>
    <row r="23" spans="1:9" ht="18.5">
      <c r="A23" s="326" t="s">
        <v>33</v>
      </c>
      <c r="B23" s="199"/>
      <c r="C23" s="200"/>
      <c r="D23" s="200"/>
      <c r="E23" s="200"/>
      <c r="F23" s="201"/>
      <c r="G23" s="300"/>
      <c r="H23" s="300"/>
      <c r="I23" s="3"/>
    </row>
    <row r="24" spans="1:9" ht="18.5">
      <c r="A24" s="327" t="s">
        <v>34</v>
      </c>
      <c r="B24" s="202"/>
      <c r="C24" s="203"/>
      <c r="D24" s="203"/>
      <c r="E24" s="203"/>
      <c r="F24" s="204"/>
      <c r="G24" s="300"/>
      <c r="H24" s="300"/>
      <c r="I24" s="3"/>
    </row>
    <row r="25" spans="1:9" ht="18.5">
      <c r="A25" s="328" t="s">
        <v>35</v>
      </c>
      <c r="B25" s="175"/>
      <c r="C25" s="329" t="s">
        <v>36</v>
      </c>
      <c r="D25" s="173"/>
      <c r="E25" s="330" t="s">
        <v>37</v>
      </c>
      <c r="F25" s="174"/>
      <c r="G25" s="300"/>
      <c r="H25" s="300"/>
      <c r="I25" s="3"/>
    </row>
    <row r="26" spans="1:9" ht="18.5">
      <c r="A26" s="331"/>
      <c r="B26" s="175"/>
      <c r="C26" s="329" t="s">
        <v>36</v>
      </c>
      <c r="D26" s="173"/>
      <c r="E26" s="330" t="s">
        <v>37</v>
      </c>
      <c r="F26" s="174"/>
      <c r="G26" s="300"/>
      <c r="H26" s="300"/>
      <c r="I26" s="3"/>
    </row>
    <row r="27" spans="1:9" ht="18.5">
      <c r="A27" s="331"/>
      <c r="B27" s="175"/>
      <c r="C27" s="329" t="s">
        <v>36</v>
      </c>
      <c r="D27" s="173"/>
      <c r="E27" s="330" t="s">
        <v>37</v>
      </c>
      <c r="F27" s="174"/>
      <c r="G27" s="300"/>
      <c r="H27" s="300"/>
      <c r="I27" s="3"/>
    </row>
    <row r="28" spans="1:9" ht="18.5">
      <c r="A28" s="331"/>
      <c r="B28" s="175"/>
      <c r="C28" s="329" t="s">
        <v>36</v>
      </c>
      <c r="D28" s="173"/>
      <c r="E28" s="330" t="s">
        <v>37</v>
      </c>
      <c r="F28" s="174"/>
      <c r="G28" s="300"/>
      <c r="H28" s="300"/>
      <c r="I28" s="3"/>
    </row>
    <row r="29" spans="1:9" ht="19" thickBot="1">
      <c r="A29" s="332"/>
      <c r="B29" s="176"/>
      <c r="C29" s="333" t="s">
        <v>36</v>
      </c>
      <c r="D29" s="171"/>
      <c r="E29" s="334" t="s">
        <v>37</v>
      </c>
      <c r="F29" s="177"/>
      <c r="G29" s="300"/>
      <c r="H29" s="300"/>
      <c r="I29" s="3"/>
    </row>
    <row r="30" spans="1:9" ht="29.5" customHeight="1" thickBot="1">
      <c r="A30" s="318" t="s">
        <v>38</v>
      </c>
      <c r="B30" s="319"/>
      <c r="C30" s="319"/>
      <c r="D30" s="319"/>
      <c r="E30" s="319"/>
      <c r="F30" s="319"/>
      <c r="G30" s="300"/>
      <c r="H30" s="300"/>
      <c r="I30" s="3"/>
    </row>
    <row r="31" spans="1:9" ht="18.5">
      <c r="A31" s="326" t="s">
        <v>39</v>
      </c>
      <c r="B31" s="207"/>
      <c r="C31" s="208"/>
      <c r="D31" s="208"/>
      <c r="E31" s="208"/>
      <c r="F31" s="209"/>
      <c r="G31" s="300"/>
      <c r="H31" s="300"/>
      <c r="I31" s="3"/>
    </row>
    <row r="32" spans="1:9" ht="31.5" thickBot="1">
      <c r="A32" s="335" t="s">
        <v>40</v>
      </c>
      <c r="B32" s="210"/>
      <c r="C32" s="211"/>
      <c r="D32" s="211"/>
      <c r="E32" s="211"/>
      <c r="F32" s="212"/>
      <c r="G32" s="300"/>
      <c r="H32" s="300"/>
      <c r="I32" s="3"/>
    </row>
    <row r="33" spans="1:9" ht="29.5" customHeight="1" thickBot="1">
      <c r="A33" s="318" t="s">
        <v>41</v>
      </c>
      <c r="B33" s="336"/>
      <c r="C33" s="336"/>
      <c r="D33" s="336"/>
      <c r="E33" s="336"/>
      <c r="F33" s="336"/>
      <c r="G33" s="300"/>
      <c r="H33" s="300"/>
      <c r="I33" s="3"/>
    </row>
    <row r="34" spans="1:9" ht="18.5">
      <c r="A34" s="326" t="s">
        <v>42</v>
      </c>
      <c r="B34" s="213"/>
      <c r="C34" s="214"/>
      <c r="D34" s="214"/>
      <c r="E34" s="214"/>
      <c r="F34" s="215"/>
      <c r="G34" s="300"/>
      <c r="H34" s="300"/>
      <c r="I34" s="3"/>
    </row>
    <row r="35" spans="1:9" ht="18.5">
      <c r="A35" s="327" t="s">
        <v>43</v>
      </c>
      <c r="B35" s="216"/>
      <c r="C35" s="217"/>
      <c r="D35" s="217"/>
      <c r="E35" s="217"/>
      <c r="F35" s="218"/>
      <c r="G35" s="300"/>
      <c r="H35" s="300"/>
      <c r="I35" s="3"/>
    </row>
    <row r="36" spans="1:9" ht="31">
      <c r="A36" s="337" t="s">
        <v>379</v>
      </c>
      <c r="B36" s="285"/>
      <c r="C36" s="286"/>
      <c r="D36" s="286"/>
      <c r="E36" s="286"/>
      <c r="F36" s="287"/>
      <c r="G36" s="300"/>
      <c r="H36" s="300"/>
      <c r="I36" s="3"/>
    </row>
    <row r="37" spans="1:9" ht="19" thickBot="1">
      <c r="A37" s="335" t="s">
        <v>380</v>
      </c>
      <c r="B37" s="219">
        <f>E57</f>
        <v>0</v>
      </c>
      <c r="C37" s="220"/>
      <c r="D37" s="220"/>
      <c r="E37" s="220"/>
      <c r="F37" s="221"/>
      <c r="G37" s="300"/>
      <c r="H37" s="300"/>
      <c r="I37" s="3"/>
    </row>
    <row r="38" spans="1:9" ht="29.5" customHeight="1" thickBot="1">
      <c r="A38" s="318" t="s">
        <v>44</v>
      </c>
      <c r="B38" s="336"/>
      <c r="C38" s="336"/>
      <c r="D38" s="336"/>
      <c r="E38" s="336"/>
      <c r="F38" s="336"/>
      <c r="G38" s="300"/>
      <c r="H38" s="300"/>
      <c r="I38" s="3"/>
    </row>
    <row r="39" spans="1:9" ht="18.5">
      <c r="A39" s="338" t="s">
        <v>45</v>
      </c>
      <c r="B39" s="172"/>
      <c r="C39" s="339" t="s">
        <v>46</v>
      </c>
      <c r="D39" s="205"/>
      <c r="E39" s="205"/>
      <c r="F39" s="206"/>
      <c r="G39" s="300"/>
      <c r="H39" s="300"/>
      <c r="I39" s="3"/>
    </row>
    <row r="40" spans="1:9" ht="18.5">
      <c r="A40" s="340" t="s">
        <v>47</v>
      </c>
      <c r="B40" s="222"/>
      <c r="C40" s="223"/>
      <c r="D40" s="223"/>
      <c r="E40" s="223"/>
      <c r="F40" s="224"/>
      <c r="G40" s="300"/>
      <c r="H40" s="300"/>
      <c r="I40" s="3"/>
    </row>
    <row r="41" spans="1:9" ht="18.5">
      <c r="A41" s="340" t="s">
        <v>48</v>
      </c>
      <c r="B41" s="193"/>
      <c r="C41" s="194"/>
      <c r="D41" s="194"/>
      <c r="E41" s="194"/>
      <c r="F41" s="195"/>
      <c r="G41" s="300"/>
      <c r="H41" s="300"/>
      <c r="I41" s="3"/>
    </row>
    <row r="42" spans="1:9" ht="19.5" customHeight="1" thickBot="1">
      <c r="A42" s="340" t="s">
        <v>49</v>
      </c>
      <c r="B42" s="178"/>
      <c r="C42" s="341" t="s">
        <v>50</v>
      </c>
      <c r="D42" s="178"/>
      <c r="E42" s="341" t="s">
        <v>51</v>
      </c>
      <c r="F42" s="179"/>
      <c r="G42" s="300"/>
      <c r="H42" s="300"/>
      <c r="I42" s="3"/>
    </row>
    <row r="43" spans="1:9" ht="19" thickBot="1">
      <c r="A43" s="336"/>
      <c r="B43" s="336"/>
      <c r="C43" s="336"/>
      <c r="D43" s="336"/>
      <c r="E43" s="336"/>
      <c r="F43" s="336"/>
      <c r="G43" s="300"/>
      <c r="H43" s="300"/>
      <c r="I43" s="3"/>
    </row>
    <row r="44" spans="1:9" ht="19" thickBot="1">
      <c r="A44" s="342" t="s">
        <v>52</v>
      </c>
      <c r="B44" s="196"/>
      <c r="C44" s="197"/>
      <c r="D44" s="197"/>
      <c r="E44" s="197"/>
      <c r="F44" s="198"/>
      <c r="G44" s="300"/>
      <c r="H44" s="300"/>
      <c r="I44" s="3"/>
    </row>
    <row r="45" spans="1:9" ht="18.5">
      <c r="A45" s="343"/>
      <c r="B45" s="343"/>
      <c r="C45" s="343"/>
      <c r="D45" s="343"/>
      <c r="E45" s="343"/>
      <c r="F45" s="343"/>
      <c r="G45" s="300"/>
      <c r="H45" s="300"/>
      <c r="I45" s="3"/>
    </row>
    <row r="46" spans="1:9" ht="28.5">
      <c r="A46" s="344" t="s">
        <v>53</v>
      </c>
      <c r="B46" s="344"/>
      <c r="C46" s="344"/>
      <c r="D46" s="344"/>
      <c r="E46" s="344"/>
      <c r="F46" s="344"/>
      <c r="G46" s="300"/>
      <c r="H46" s="300"/>
      <c r="I46" s="3"/>
    </row>
    <row r="47" spans="1:9" ht="15.5">
      <c r="A47" s="345"/>
      <c r="B47" s="345"/>
      <c r="C47" s="345"/>
      <c r="D47" s="345"/>
      <c r="E47" s="345"/>
      <c r="F47" s="345"/>
      <c r="G47" s="91"/>
      <c r="H47" s="91"/>
      <c r="I47" s="4"/>
    </row>
    <row r="48" spans="1:9" ht="31">
      <c r="A48" s="346" t="s">
        <v>54</v>
      </c>
      <c r="B48" s="347" t="s">
        <v>55</v>
      </c>
      <c r="C48" s="347"/>
      <c r="D48" s="347"/>
      <c r="E48" s="348" t="s">
        <v>56</v>
      </c>
      <c r="F48" s="346" t="s">
        <v>43</v>
      </c>
      <c r="G48" s="348" t="s">
        <v>57</v>
      </c>
      <c r="H48" s="349"/>
      <c r="I48" s="4"/>
    </row>
    <row r="49" spans="1:9">
      <c r="A49" s="7"/>
      <c r="B49" s="192"/>
      <c r="C49" s="192"/>
      <c r="D49" s="192"/>
      <c r="E49" s="8"/>
      <c r="F49" s="9"/>
      <c r="G49" s="18"/>
      <c r="H49" s="350"/>
      <c r="I49" s="4"/>
    </row>
    <row r="50" spans="1:9">
      <c r="A50" s="7"/>
      <c r="B50" s="192"/>
      <c r="C50" s="192"/>
      <c r="D50" s="192"/>
      <c r="E50" s="8"/>
      <c r="F50" s="9"/>
      <c r="G50" s="18"/>
      <c r="H50" s="350"/>
      <c r="I50" s="4"/>
    </row>
    <row r="51" spans="1:9">
      <c r="A51" s="7"/>
      <c r="B51" s="192"/>
      <c r="C51" s="192"/>
      <c r="D51" s="192"/>
      <c r="E51" s="8"/>
      <c r="F51" s="9"/>
      <c r="G51" s="18"/>
      <c r="H51" s="350"/>
      <c r="I51" s="4"/>
    </row>
    <row r="52" spans="1:9">
      <c r="A52" s="7"/>
      <c r="B52" s="192"/>
      <c r="C52" s="192"/>
      <c r="D52" s="192"/>
      <c r="E52" s="8"/>
      <c r="F52" s="9"/>
      <c r="G52" s="18"/>
      <c r="H52" s="350"/>
      <c r="I52" s="4"/>
    </row>
    <row r="53" spans="1:9">
      <c r="A53" s="7"/>
      <c r="B53" s="192"/>
      <c r="C53" s="192"/>
      <c r="D53" s="192"/>
      <c r="E53" s="8"/>
      <c r="F53" s="9"/>
      <c r="G53" s="18"/>
      <c r="H53" s="350"/>
      <c r="I53" s="4"/>
    </row>
    <row r="54" spans="1:9">
      <c r="A54" s="7"/>
      <c r="B54" s="192"/>
      <c r="C54" s="192"/>
      <c r="D54" s="192"/>
      <c r="E54" s="8"/>
      <c r="F54" s="9"/>
      <c r="G54" s="18"/>
      <c r="H54" s="350"/>
      <c r="I54" s="4"/>
    </row>
    <row r="55" spans="1:9">
      <c r="A55" s="7"/>
      <c r="B55" s="192"/>
      <c r="C55" s="192"/>
      <c r="D55" s="192"/>
      <c r="E55" s="8"/>
      <c r="F55" s="9"/>
      <c r="G55" s="18"/>
      <c r="H55" s="350"/>
      <c r="I55" s="4"/>
    </row>
    <row r="56" spans="1:9">
      <c r="A56" s="7"/>
      <c r="B56" s="192"/>
      <c r="C56" s="192"/>
      <c r="D56" s="192"/>
      <c r="E56" s="8"/>
      <c r="F56" s="9"/>
      <c r="G56" s="18"/>
      <c r="H56" s="350"/>
      <c r="I56" s="4"/>
    </row>
    <row r="57" spans="1:9" ht="16" thickBot="1">
      <c r="A57" s="91"/>
      <c r="B57" s="91"/>
      <c r="C57" s="91"/>
      <c r="D57" s="351" t="s">
        <v>58</v>
      </c>
      <c r="E57" s="352">
        <f>SUM(E49:E56)</f>
        <v>0</v>
      </c>
      <c r="F57" s="91"/>
      <c r="G57" s="91"/>
      <c r="H57" s="91"/>
      <c r="I57" s="4"/>
    </row>
    <row r="58" spans="1:9" ht="15.5">
      <c r="A58" s="91"/>
      <c r="B58" s="91"/>
      <c r="C58" s="91"/>
      <c r="D58" s="353"/>
      <c r="E58" s="354"/>
      <c r="F58" s="91"/>
      <c r="G58" s="91"/>
      <c r="H58" s="91"/>
      <c r="I58" s="4"/>
    </row>
    <row r="59" spans="1:9" ht="28.5">
      <c r="A59" s="355" t="s">
        <v>59</v>
      </c>
      <c r="B59" s="356"/>
      <c r="C59" s="356"/>
      <c r="D59" s="357"/>
      <c r="E59" s="358"/>
      <c r="F59" s="356"/>
      <c r="G59" s="356"/>
      <c r="H59" s="91"/>
      <c r="I59" s="4"/>
    </row>
    <row r="60" spans="1:9" ht="28.5" customHeight="1">
      <c r="A60" s="359"/>
      <c r="B60" s="360"/>
      <c r="C60" s="360"/>
      <c r="D60" s="361"/>
      <c r="E60" s="362"/>
      <c r="F60" s="360"/>
      <c r="G60" s="91"/>
      <c r="H60" s="91"/>
    </row>
    <row r="61" spans="1:9" ht="77.5" customHeight="1">
      <c r="A61" s="363" t="s">
        <v>60</v>
      </c>
      <c r="B61" s="363"/>
      <c r="C61" s="363"/>
      <c r="D61" s="363"/>
      <c r="E61" s="363"/>
      <c r="F61" s="363"/>
      <c r="G61" s="363"/>
      <c r="H61" s="91"/>
    </row>
    <row r="62" spans="1:9" ht="28.5" customHeight="1">
      <c r="A62" s="359"/>
      <c r="B62" s="360"/>
      <c r="C62" s="360"/>
      <c r="D62" s="361"/>
      <c r="E62" s="362"/>
      <c r="F62" s="360"/>
      <c r="G62" s="91"/>
      <c r="H62" s="91"/>
    </row>
    <row r="63" spans="1:9" ht="18.5">
      <c r="A63" s="364" t="s">
        <v>61</v>
      </c>
      <c r="B63" s="360"/>
      <c r="C63" s="360"/>
      <c r="D63" s="360"/>
      <c r="E63" s="360"/>
      <c r="F63" s="360"/>
      <c r="G63" s="91"/>
      <c r="H63" s="91"/>
    </row>
    <row r="64" spans="1:9" ht="18.5">
      <c r="A64" s="365"/>
      <c r="B64" s="366"/>
      <c r="C64" s="91"/>
      <c r="D64" s="91"/>
      <c r="E64" s="91"/>
      <c r="F64" s="91"/>
      <c r="G64" s="91"/>
      <c r="H64" s="91"/>
    </row>
    <row r="65" spans="1:9" ht="50.5" customHeight="1">
      <c r="A65" s="91"/>
      <c r="B65" s="367" t="s">
        <v>62</v>
      </c>
      <c r="C65" s="367" t="s">
        <v>63</v>
      </c>
      <c r="D65" s="367" t="s">
        <v>64</v>
      </c>
      <c r="E65" s="367" t="s">
        <v>43</v>
      </c>
      <c r="F65" s="367" t="s">
        <v>65</v>
      </c>
      <c r="G65" s="348" t="s">
        <v>66</v>
      </c>
      <c r="H65" s="91"/>
    </row>
    <row r="66" spans="1:9">
      <c r="A66" s="91">
        <v>1</v>
      </c>
      <c r="B66" s="7"/>
      <c r="C66" s="7"/>
      <c r="D66" s="12"/>
      <c r="E66" s="7"/>
      <c r="F66" s="7"/>
      <c r="G66" s="18"/>
      <c r="H66" s="368"/>
      <c r="I66" s="19"/>
    </row>
    <row r="67" spans="1:9">
      <c r="A67" s="91">
        <v>2</v>
      </c>
      <c r="B67" s="7"/>
      <c r="C67" s="7"/>
      <c r="D67" s="12"/>
      <c r="E67" s="7"/>
      <c r="F67" s="7"/>
      <c r="G67" s="18"/>
      <c r="H67" s="368"/>
      <c r="I67" s="19"/>
    </row>
    <row r="68" spans="1:9">
      <c r="A68" s="91">
        <v>3</v>
      </c>
      <c r="B68" s="7"/>
      <c r="C68" s="7"/>
      <c r="D68" s="12"/>
      <c r="E68" s="7"/>
      <c r="F68" s="7"/>
      <c r="G68" s="18"/>
      <c r="H68" s="368"/>
      <c r="I68" s="19"/>
    </row>
    <row r="69" spans="1:9">
      <c r="A69" s="91">
        <v>4</v>
      </c>
      <c r="B69" s="7"/>
      <c r="C69" s="7"/>
      <c r="D69" s="12"/>
      <c r="E69" s="7"/>
      <c r="F69" s="7"/>
      <c r="G69" s="18"/>
      <c r="H69" s="368"/>
      <c r="I69" s="19"/>
    </row>
    <row r="70" spans="1:9">
      <c r="A70" s="91">
        <v>5</v>
      </c>
      <c r="B70" s="7"/>
      <c r="C70" s="7"/>
      <c r="D70" s="12"/>
      <c r="E70" s="7"/>
      <c r="F70" s="7"/>
      <c r="G70" s="18"/>
      <c r="H70" s="368"/>
      <c r="I70" s="19"/>
    </row>
    <row r="71" spans="1:9">
      <c r="A71" s="91">
        <v>6</v>
      </c>
      <c r="B71" s="7"/>
      <c r="C71" s="7"/>
      <c r="D71" s="12"/>
      <c r="E71" s="7"/>
      <c r="F71" s="7"/>
      <c r="G71" s="18"/>
      <c r="H71" s="368"/>
      <c r="I71" s="19"/>
    </row>
    <row r="72" spans="1:9">
      <c r="A72" s="91">
        <v>7</v>
      </c>
      <c r="B72" s="7"/>
      <c r="C72" s="7"/>
      <c r="D72" s="12"/>
      <c r="E72" s="7"/>
      <c r="F72" s="7"/>
      <c r="G72" s="18"/>
      <c r="H72" s="368"/>
      <c r="I72" s="19"/>
    </row>
    <row r="73" spans="1:9">
      <c r="A73" s="91">
        <v>8</v>
      </c>
      <c r="B73" s="7"/>
      <c r="C73" s="7"/>
      <c r="D73" s="12"/>
      <c r="E73" s="7"/>
      <c r="F73" s="7"/>
      <c r="G73" s="18"/>
      <c r="H73" s="368"/>
      <c r="I73" s="19"/>
    </row>
    <row r="74" spans="1:9">
      <c r="A74" s="91">
        <v>9</v>
      </c>
      <c r="B74" s="7"/>
      <c r="C74" s="7"/>
      <c r="D74" s="12"/>
      <c r="E74" s="7"/>
      <c r="F74" s="7"/>
      <c r="G74" s="18"/>
      <c r="H74" s="368"/>
      <c r="I74" s="19"/>
    </row>
    <row r="75" spans="1:9">
      <c r="A75" s="91">
        <v>10</v>
      </c>
      <c r="B75" s="7"/>
      <c r="C75" s="7"/>
      <c r="D75" s="12"/>
      <c r="E75" s="7"/>
      <c r="F75" s="7"/>
      <c r="G75" s="18"/>
      <c r="H75" s="368"/>
      <c r="I75" s="19"/>
    </row>
    <row r="76" spans="1:9">
      <c r="A76" s="91"/>
      <c r="B76" s="91"/>
      <c r="C76" s="91"/>
      <c r="D76" s="91"/>
      <c r="E76" s="91"/>
      <c r="F76" s="91"/>
      <c r="G76" s="91"/>
      <c r="H76" s="368"/>
      <c r="I76" s="19"/>
    </row>
    <row r="77" spans="1:9" ht="18.5">
      <c r="A77" s="364" t="s">
        <v>67</v>
      </c>
      <c r="B77" s="354"/>
      <c r="C77" s="350"/>
      <c r="D77" s="350"/>
      <c r="E77" s="350"/>
      <c r="F77" s="350"/>
      <c r="G77" s="91"/>
      <c r="H77" s="368"/>
      <c r="I77" s="19"/>
    </row>
    <row r="78" spans="1:9" ht="18.5">
      <c r="A78" s="365"/>
      <c r="B78" s="366"/>
      <c r="C78" s="369" t="s">
        <v>68</v>
      </c>
      <c r="D78" s="369"/>
      <c r="E78" s="369"/>
      <c r="F78" s="91"/>
      <c r="G78" s="91"/>
      <c r="H78" s="368"/>
      <c r="I78" s="19"/>
    </row>
    <row r="79" spans="1:9" ht="69" customHeight="1">
      <c r="A79" s="91"/>
      <c r="B79" s="367" t="s">
        <v>62</v>
      </c>
      <c r="C79" s="367" t="s">
        <v>69</v>
      </c>
      <c r="D79" s="367" t="s">
        <v>70</v>
      </c>
      <c r="E79" s="367" t="s">
        <v>71</v>
      </c>
      <c r="F79" s="367" t="s">
        <v>43</v>
      </c>
      <c r="G79" s="367" t="s">
        <v>65</v>
      </c>
      <c r="H79" s="348" t="s">
        <v>72</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370"/>
      <c r="G90" s="91"/>
      <c r="H90" s="368"/>
      <c r="I90" s="19"/>
    </row>
    <row r="91" spans="1:9" ht="15.5">
      <c r="A91" s="91"/>
      <c r="B91" s="353"/>
      <c r="C91" s="371"/>
      <c r="D91" s="372"/>
      <c r="E91" s="91"/>
      <c r="F91" s="370"/>
      <c r="G91" s="370"/>
      <c r="H91" s="368"/>
      <c r="I91" s="19"/>
    </row>
    <row r="92" spans="1:9">
      <c r="A92" s="356"/>
      <c r="B92" s="356"/>
      <c r="C92" s="356"/>
      <c r="D92" s="356"/>
      <c r="E92" s="356"/>
      <c r="F92" s="356"/>
      <c r="G92" s="356"/>
      <c r="H92" s="356"/>
      <c r="I92" s="180"/>
    </row>
  </sheetData>
  <sheetProtection sheet="1" objects="1" scenarios="1"/>
  <mergeCells count="43">
    <mergeCell ref="C78:E78"/>
    <mergeCell ref="B52:D52"/>
    <mergeCell ref="B53:D53"/>
    <mergeCell ref="B54:D54"/>
    <mergeCell ref="B55:D55"/>
    <mergeCell ref="B56:D56"/>
    <mergeCell ref="A61:G61"/>
    <mergeCell ref="A46:F46"/>
    <mergeCell ref="A47:F47"/>
    <mergeCell ref="B48:D48"/>
    <mergeCell ref="B49:D49"/>
    <mergeCell ref="B50:D50"/>
    <mergeCell ref="B51:D51"/>
    <mergeCell ref="D39:F39"/>
    <mergeCell ref="B40:F40"/>
    <mergeCell ref="B41:F41"/>
    <mergeCell ref="A43:F43"/>
    <mergeCell ref="B44:F44"/>
    <mergeCell ref="A45:F45"/>
    <mergeCell ref="B32:F32"/>
    <mergeCell ref="B33:F33"/>
    <mergeCell ref="B34:F34"/>
    <mergeCell ref="B35:F35"/>
    <mergeCell ref="B37:F37"/>
    <mergeCell ref="B38:F38"/>
    <mergeCell ref="B22:F22"/>
    <mergeCell ref="B23:F23"/>
    <mergeCell ref="B24:F24"/>
    <mergeCell ref="A25:A29"/>
    <mergeCell ref="B30:F30"/>
    <mergeCell ref="B31:F31"/>
    <mergeCell ref="B16:F16"/>
    <mergeCell ref="A17:F17"/>
    <mergeCell ref="B18:F18"/>
    <mergeCell ref="B19:F19"/>
    <mergeCell ref="B20:F20"/>
    <mergeCell ref="B21:F21"/>
    <mergeCell ref="E6:F6"/>
    <mergeCell ref="E7:F7"/>
    <mergeCell ref="B12:F12"/>
    <mergeCell ref="B13:F13"/>
    <mergeCell ref="B14:F14"/>
    <mergeCell ref="B15:F15"/>
  </mergeCells>
  <conditionalFormatting sqref="B34:F36 B23:F24 B12 B31:F32 A6 B9:B10 D9 F9 E7 F5 F1:F3 B14:B16 B18:B21 B25:B29 D25:D29 F26:F29 D39 D42 B39:B42 F42 B44 A49:F56 B66:F75 B80:G89">
    <cfRule type="expression" dxfId="5" priority="2">
      <formula>ISBLANK(A1)</formula>
    </cfRule>
  </conditionalFormatting>
  <conditionalFormatting sqref="F25">
    <cfRule type="expression" dxfId="4" priority="1">
      <formula>ISBLANK(F25)</formula>
    </cfRule>
  </conditionalFormatting>
  <dataValidations count="11">
    <dataValidation type="list" allowBlank="1" showInputMessage="1" showErrorMessage="1" sqref="B10" xr:uid="{1C5778FB-6871-4874-8229-DD818AE07262}">
      <formula1>Axes_précarité</formula1>
    </dataValidation>
    <dataValidation type="list" allowBlank="1" showInputMessage="1" showErrorMessage="1" sqref="F9" xr:uid="{9D315778-25AE-4D54-8342-7A53CB355ED5}">
      <formula1>Risques_climatiques</formula1>
    </dataValidation>
    <dataValidation type="list" allowBlank="1" showInputMessage="1" showErrorMessage="1" sqref="B42" xr:uid="{686ADF3F-04AA-4F21-AF0E-4E151AC312E9}">
      <formula1>Source_Fin</formula1>
    </dataValidation>
    <dataValidation type="list" allowBlank="1" showInputMessage="1" showErrorMessage="1" sqref="D25:D29" xr:uid="{2EB48198-BECE-47E1-95EC-7482928F163C}">
      <formula1>Parties_prenantes</formula1>
    </dataValidation>
    <dataValidation type="list" allowBlank="1" showInputMessage="1" showErrorMessage="1" sqref="A6" xr:uid="{1E7958E7-E9A3-4329-BBED-56C40BE6D5AB}">
      <formula1>SECTEUR</formula1>
    </dataValidation>
    <dataValidation type="list" allowBlank="1" showInputMessage="1" showErrorMessage="1" sqref="F1:F3" xr:uid="{611ACABD-612D-4113-A1E2-86C5907CE07C}">
      <formula1>OUI_NON</formula1>
    </dataValidation>
    <dataValidation type="list" allowBlank="1" showInputMessage="1" showErrorMessage="1" sqref="B9" xr:uid="{7FFD4082-4135-46B3-9FEA-8123A1276F8C}">
      <formula1>DOMAINE</formula1>
    </dataValidation>
    <dataValidation type="list" allowBlank="1" showInputMessage="1" showErrorMessage="1" sqref="D9" xr:uid="{BBED95C3-D483-494C-AE86-CA8E1B6D086E}">
      <formula1>Instruments</formula1>
    </dataValidation>
    <dataValidation type="list" allowBlank="1" showInputMessage="1" showErrorMessage="1" sqref="D39:F39" xr:uid="{D459858A-B4F7-44CA-8A9B-F693795176D4}">
      <formula1>DEPENSE</formula1>
    </dataValidation>
    <dataValidation type="list" allowBlank="1" showInputMessage="1" showErrorMessage="1" sqref="F42" xr:uid="{32E5FFA0-40DF-43D1-8C82-8009BFF19560}">
      <formula1>SUBSIDE</formula1>
    </dataValidation>
    <dataValidation type="list" allowBlank="1" showInputMessage="1" showErrorMessage="1" sqref="E7:F7" xr:uid="{107265C4-2026-41C4-A235-AD0A63F1AACA}">
      <formula1>Statut_avancement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45BA-AC3D-4966-8281-0F2041983C84}">
  <sheetPr>
    <tabColor theme="9"/>
  </sheetPr>
  <dimension ref="A1:I92"/>
  <sheetViews>
    <sheetView zoomScale="80" zoomScaleNormal="80" workbookViewId="0">
      <selection activeCell="B12" sqref="B12:F12"/>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5" customHeight="1">
      <c r="A1" s="91"/>
      <c r="B1" s="91"/>
      <c r="C1" s="91"/>
      <c r="D1" s="91"/>
      <c r="E1" s="299" t="s">
        <v>16</v>
      </c>
      <c r="F1" s="15"/>
      <c r="G1" s="300"/>
      <c r="H1" s="300"/>
      <c r="I1" s="3"/>
    </row>
    <row r="2" spans="1:9" ht="17.149999999999999" customHeight="1">
      <c r="A2" s="301"/>
      <c r="B2" s="301"/>
      <c r="C2" s="301"/>
      <c r="D2" s="301"/>
      <c r="E2" s="302" t="s">
        <v>17</v>
      </c>
      <c r="F2" s="16"/>
      <c r="G2" s="300"/>
      <c r="H2" s="300"/>
      <c r="I2" s="3"/>
    </row>
    <row r="3" spans="1:9" ht="20" customHeight="1" thickBot="1">
      <c r="A3" s="301"/>
      <c r="B3" s="301"/>
      <c r="C3" s="301"/>
      <c r="D3" s="301"/>
      <c r="E3" s="303" t="s">
        <v>18</v>
      </c>
      <c r="F3" s="17"/>
      <c r="G3" s="300"/>
      <c r="H3" s="300"/>
      <c r="I3" s="3"/>
    </row>
    <row r="4" spans="1:9" ht="26.5" thickBot="1">
      <c r="A4" s="304"/>
      <c r="B4" s="304"/>
      <c r="C4" s="304"/>
      <c r="D4" s="304"/>
      <c r="E4" s="300"/>
      <c r="F4" s="305"/>
      <c r="G4" s="300"/>
      <c r="H4" s="300"/>
      <c r="I4" s="3"/>
    </row>
    <row r="5" spans="1:9" ht="19" thickBot="1">
      <c r="A5" s="306" t="s">
        <v>19</v>
      </c>
      <c r="B5" s="307"/>
      <c r="C5" s="307"/>
      <c r="D5" s="307"/>
      <c r="E5" s="308" t="s">
        <v>20</v>
      </c>
      <c r="F5" s="15"/>
      <c r="G5" s="300"/>
      <c r="H5" s="300"/>
      <c r="I5" s="3"/>
    </row>
    <row r="6" spans="1:9" ht="19" thickBot="1">
      <c r="A6" s="6"/>
      <c r="B6" s="307"/>
      <c r="C6" s="307"/>
      <c r="D6" s="307"/>
      <c r="E6" s="309" t="s">
        <v>21</v>
      </c>
      <c r="F6" s="310"/>
      <c r="G6" s="300"/>
      <c r="H6" s="300"/>
      <c r="I6" s="3"/>
    </row>
    <row r="7" spans="1:9" ht="19" thickBot="1">
      <c r="A7" s="307"/>
      <c r="B7" s="311"/>
      <c r="C7" s="311"/>
      <c r="D7" s="311"/>
      <c r="E7" s="225"/>
      <c r="F7" s="226"/>
      <c r="G7" s="300"/>
      <c r="H7" s="300"/>
      <c r="I7" s="3"/>
    </row>
    <row r="8" spans="1:9" ht="19" thickBot="1">
      <c r="A8" s="312"/>
      <c r="B8" s="313"/>
      <c r="C8" s="311"/>
      <c r="D8" s="311"/>
      <c r="E8" s="314"/>
      <c r="F8" s="314"/>
      <c r="G8" s="300"/>
      <c r="H8" s="300"/>
      <c r="I8" s="3"/>
    </row>
    <row r="9" spans="1:9" ht="19" thickBot="1">
      <c r="A9" s="315" t="s">
        <v>157</v>
      </c>
      <c r="B9" s="5"/>
      <c r="C9" s="315" t="s">
        <v>344</v>
      </c>
      <c r="D9" s="6"/>
      <c r="E9" s="315" t="s">
        <v>22</v>
      </c>
      <c r="F9" s="15"/>
      <c r="G9" s="300"/>
      <c r="H9" s="300"/>
      <c r="I9" s="3"/>
    </row>
    <row r="10" spans="1:9" ht="19" thickBot="1">
      <c r="A10" s="315" t="s">
        <v>371</v>
      </c>
      <c r="B10" s="6"/>
      <c r="C10" s="316"/>
      <c r="D10" s="316"/>
      <c r="E10" s="316"/>
      <c r="F10" s="316"/>
      <c r="G10" s="300"/>
      <c r="H10" s="300"/>
      <c r="I10" s="3"/>
    </row>
    <row r="11" spans="1:9" ht="19" thickBot="1">
      <c r="A11" s="312"/>
      <c r="B11" s="311"/>
      <c r="C11" s="311"/>
      <c r="D11" s="311"/>
      <c r="E11" s="314"/>
      <c r="F11" s="314"/>
      <c r="G11" s="300"/>
      <c r="H11" s="300"/>
      <c r="I11" s="3"/>
    </row>
    <row r="12" spans="1:9" ht="40" customHeight="1" thickBot="1">
      <c r="A12" s="317" t="s">
        <v>23</v>
      </c>
      <c r="B12" s="227"/>
      <c r="C12" s="228"/>
      <c r="D12" s="228"/>
      <c r="E12" s="228"/>
      <c r="F12" s="229"/>
      <c r="G12" s="300"/>
      <c r="H12" s="300"/>
    </row>
    <row r="13" spans="1:9" ht="29.5" customHeight="1" thickBot="1">
      <c r="A13" s="318" t="s">
        <v>24</v>
      </c>
      <c r="B13" s="319"/>
      <c r="C13" s="319"/>
      <c r="D13" s="319"/>
      <c r="E13" s="319"/>
      <c r="F13" s="319"/>
      <c r="G13" s="300"/>
      <c r="H13" s="300"/>
      <c r="I13" s="3"/>
    </row>
    <row r="14" spans="1:9" ht="70.5" customHeight="1">
      <c r="A14" s="320" t="s">
        <v>25</v>
      </c>
      <c r="B14" s="207"/>
      <c r="C14" s="208"/>
      <c r="D14" s="208"/>
      <c r="E14" s="208"/>
      <c r="F14" s="209"/>
      <c r="G14" s="300"/>
      <c r="H14" s="300"/>
      <c r="I14" s="3"/>
    </row>
    <row r="15" spans="1:9" ht="44" thickBot="1">
      <c r="A15" s="321" t="s">
        <v>26</v>
      </c>
      <c r="B15" s="230"/>
      <c r="C15" s="231"/>
      <c r="D15" s="231"/>
      <c r="E15" s="231"/>
      <c r="F15" s="232"/>
      <c r="G15" s="300"/>
      <c r="H15" s="300"/>
      <c r="I15" s="3"/>
    </row>
    <row r="16" spans="1:9" ht="44" thickBot="1">
      <c r="A16" s="321" t="s">
        <v>27</v>
      </c>
      <c r="B16" s="210"/>
      <c r="C16" s="211"/>
      <c r="D16" s="211"/>
      <c r="E16" s="211"/>
      <c r="F16" s="212"/>
      <c r="G16" s="300"/>
      <c r="H16" s="300"/>
      <c r="I16" s="3"/>
    </row>
    <row r="17" spans="1:9" ht="19" thickBot="1">
      <c r="A17" s="322"/>
      <c r="B17" s="322"/>
      <c r="C17" s="322"/>
      <c r="D17" s="322"/>
      <c r="E17" s="322"/>
      <c r="F17" s="322"/>
      <c r="G17" s="300"/>
      <c r="H17" s="300"/>
      <c r="I17" s="3"/>
    </row>
    <row r="18" spans="1:9" ht="38.15" customHeight="1">
      <c r="A18" s="323" t="s">
        <v>28</v>
      </c>
      <c r="B18" s="200"/>
      <c r="C18" s="200"/>
      <c r="D18" s="200"/>
      <c r="E18" s="200"/>
      <c r="F18" s="201"/>
      <c r="G18" s="300"/>
      <c r="H18" s="300"/>
      <c r="I18" s="3"/>
    </row>
    <row r="19" spans="1:9" ht="34.5" customHeight="1">
      <c r="A19" s="324" t="s">
        <v>29</v>
      </c>
      <c r="B19" s="203"/>
      <c r="C19" s="203"/>
      <c r="D19" s="203"/>
      <c r="E19" s="203"/>
      <c r="F19" s="204"/>
      <c r="G19" s="300"/>
      <c r="H19" s="300"/>
      <c r="I19" s="3"/>
    </row>
    <row r="20" spans="1:9" ht="26.5" customHeight="1">
      <c r="A20" s="324" t="s">
        <v>30</v>
      </c>
      <c r="B20" s="203"/>
      <c r="C20" s="203"/>
      <c r="D20" s="203"/>
      <c r="E20" s="203"/>
      <c r="F20" s="204"/>
      <c r="G20" s="300"/>
      <c r="H20" s="300"/>
      <c r="I20" s="3"/>
    </row>
    <row r="21" spans="1:9" ht="98.15" customHeight="1" thickBot="1">
      <c r="A21" s="325" t="s">
        <v>31</v>
      </c>
      <c r="B21" s="233"/>
      <c r="C21" s="233"/>
      <c r="D21" s="233"/>
      <c r="E21" s="233"/>
      <c r="F21" s="234"/>
      <c r="G21" s="300"/>
      <c r="H21" s="300"/>
      <c r="I21" s="3"/>
    </row>
    <row r="22" spans="1:9" ht="29.5" customHeight="1" thickBot="1">
      <c r="A22" s="318" t="s">
        <v>32</v>
      </c>
      <c r="B22" s="319"/>
      <c r="C22" s="319"/>
      <c r="D22" s="319"/>
      <c r="E22" s="319"/>
      <c r="F22" s="319"/>
      <c r="G22" s="300"/>
      <c r="H22" s="300"/>
      <c r="I22" s="3"/>
    </row>
    <row r="23" spans="1:9" ht="18.5">
      <c r="A23" s="326" t="s">
        <v>33</v>
      </c>
      <c r="B23" s="199"/>
      <c r="C23" s="200"/>
      <c r="D23" s="200"/>
      <c r="E23" s="200"/>
      <c r="F23" s="201"/>
      <c r="G23" s="300"/>
      <c r="H23" s="300"/>
      <c r="I23" s="3"/>
    </row>
    <row r="24" spans="1:9" ht="18.5">
      <c r="A24" s="327" t="s">
        <v>34</v>
      </c>
      <c r="B24" s="202"/>
      <c r="C24" s="203"/>
      <c r="D24" s="203"/>
      <c r="E24" s="203"/>
      <c r="F24" s="204"/>
      <c r="G24" s="300"/>
      <c r="H24" s="300"/>
      <c r="I24" s="3"/>
    </row>
    <row r="25" spans="1:9" ht="18.5">
      <c r="A25" s="328" t="s">
        <v>35</v>
      </c>
      <c r="B25" s="175"/>
      <c r="C25" s="329" t="s">
        <v>36</v>
      </c>
      <c r="D25" s="173"/>
      <c r="E25" s="330" t="s">
        <v>37</v>
      </c>
      <c r="F25" s="174"/>
      <c r="G25" s="300"/>
      <c r="H25" s="300"/>
      <c r="I25" s="3"/>
    </row>
    <row r="26" spans="1:9" ht="18.5">
      <c r="A26" s="331"/>
      <c r="B26" s="175"/>
      <c r="C26" s="329" t="s">
        <v>36</v>
      </c>
      <c r="D26" s="173"/>
      <c r="E26" s="330" t="s">
        <v>37</v>
      </c>
      <c r="F26" s="174"/>
      <c r="G26" s="300"/>
      <c r="H26" s="300"/>
      <c r="I26" s="3"/>
    </row>
    <row r="27" spans="1:9" ht="18.5">
      <c r="A27" s="331"/>
      <c r="B27" s="175"/>
      <c r="C27" s="329" t="s">
        <v>36</v>
      </c>
      <c r="D27" s="173"/>
      <c r="E27" s="330" t="s">
        <v>37</v>
      </c>
      <c r="F27" s="174"/>
      <c r="G27" s="300"/>
      <c r="H27" s="300"/>
      <c r="I27" s="3"/>
    </row>
    <row r="28" spans="1:9" ht="18.5">
      <c r="A28" s="331"/>
      <c r="B28" s="175"/>
      <c r="C28" s="329" t="s">
        <v>36</v>
      </c>
      <c r="D28" s="173"/>
      <c r="E28" s="330" t="s">
        <v>37</v>
      </c>
      <c r="F28" s="174"/>
      <c r="G28" s="300"/>
      <c r="H28" s="300"/>
      <c r="I28" s="3"/>
    </row>
    <row r="29" spans="1:9" ht="19" thickBot="1">
      <c r="A29" s="332"/>
      <c r="B29" s="176"/>
      <c r="C29" s="333" t="s">
        <v>36</v>
      </c>
      <c r="D29" s="171"/>
      <c r="E29" s="334" t="s">
        <v>37</v>
      </c>
      <c r="F29" s="177"/>
      <c r="G29" s="300"/>
      <c r="H29" s="300"/>
      <c r="I29" s="3"/>
    </row>
    <row r="30" spans="1:9" ht="29.5" customHeight="1" thickBot="1">
      <c r="A30" s="318" t="s">
        <v>38</v>
      </c>
      <c r="B30" s="319"/>
      <c r="C30" s="319"/>
      <c r="D30" s="319"/>
      <c r="E30" s="319"/>
      <c r="F30" s="319"/>
      <c r="G30" s="300"/>
      <c r="H30" s="300"/>
      <c r="I30" s="3"/>
    </row>
    <row r="31" spans="1:9" ht="18.5">
      <c r="A31" s="326" t="s">
        <v>39</v>
      </c>
      <c r="B31" s="207"/>
      <c r="C31" s="208"/>
      <c r="D31" s="208"/>
      <c r="E31" s="208"/>
      <c r="F31" s="209"/>
      <c r="G31" s="300"/>
      <c r="H31" s="300"/>
      <c r="I31" s="3"/>
    </row>
    <row r="32" spans="1:9" ht="31.5" thickBot="1">
      <c r="A32" s="335" t="s">
        <v>40</v>
      </c>
      <c r="B32" s="210"/>
      <c r="C32" s="211"/>
      <c r="D32" s="211"/>
      <c r="E32" s="211"/>
      <c r="F32" s="212"/>
      <c r="G32" s="300"/>
      <c r="H32" s="300"/>
      <c r="I32" s="3"/>
    </row>
    <row r="33" spans="1:9" ht="29.5" customHeight="1" thickBot="1">
      <c r="A33" s="318" t="s">
        <v>41</v>
      </c>
      <c r="B33" s="336"/>
      <c r="C33" s="336"/>
      <c r="D33" s="336"/>
      <c r="E33" s="336"/>
      <c r="F33" s="336"/>
      <c r="G33" s="300"/>
      <c r="H33" s="300"/>
      <c r="I33" s="3"/>
    </row>
    <row r="34" spans="1:9" ht="18.5">
      <c r="A34" s="326" t="s">
        <v>42</v>
      </c>
      <c r="B34" s="213"/>
      <c r="C34" s="214"/>
      <c r="D34" s="214"/>
      <c r="E34" s="214"/>
      <c r="F34" s="215"/>
      <c r="G34" s="300"/>
      <c r="H34" s="300"/>
      <c r="I34" s="3"/>
    </row>
    <row r="35" spans="1:9" ht="18.5">
      <c r="A35" s="327" t="s">
        <v>43</v>
      </c>
      <c r="B35" s="216"/>
      <c r="C35" s="217"/>
      <c r="D35" s="217"/>
      <c r="E35" s="217"/>
      <c r="F35" s="218"/>
      <c r="G35" s="300"/>
      <c r="H35" s="300"/>
      <c r="I35" s="3"/>
    </row>
    <row r="36" spans="1:9" ht="31">
      <c r="A36" s="337" t="s">
        <v>379</v>
      </c>
      <c r="B36" s="285"/>
      <c r="C36" s="286"/>
      <c r="D36" s="286"/>
      <c r="E36" s="286"/>
      <c r="F36" s="287"/>
      <c r="G36" s="300"/>
      <c r="H36" s="300"/>
      <c r="I36" s="3"/>
    </row>
    <row r="37" spans="1:9" ht="19" thickBot="1">
      <c r="A37" s="335" t="s">
        <v>380</v>
      </c>
      <c r="B37" s="219">
        <f>E57</f>
        <v>0</v>
      </c>
      <c r="C37" s="220"/>
      <c r="D37" s="220"/>
      <c r="E37" s="220"/>
      <c r="F37" s="221"/>
      <c r="G37" s="300"/>
      <c r="H37" s="300"/>
      <c r="I37" s="3"/>
    </row>
    <row r="38" spans="1:9" ht="29.5" customHeight="1" thickBot="1">
      <c r="A38" s="318" t="s">
        <v>44</v>
      </c>
      <c r="B38" s="336"/>
      <c r="C38" s="336"/>
      <c r="D38" s="336"/>
      <c r="E38" s="336"/>
      <c r="F38" s="336"/>
      <c r="G38" s="300"/>
      <c r="H38" s="300"/>
      <c r="I38" s="3"/>
    </row>
    <row r="39" spans="1:9" ht="18.5">
      <c r="A39" s="338" t="s">
        <v>45</v>
      </c>
      <c r="B39" s="172"/>
      <c r="C39" s="339" t="s">
        <v>46</v>
      </c>
      <c r="D39" s="205"/>
      <c r="E39" s="205"/>
      <c r="F39" s="206"/>
      <c r="G39" s="300"/>
      <c r="H39" s="300"/>
      <c r="I39" s="3"/>
    </row>
    <row r="40" spans="1:9" ht="18.5">
      <c r="A40" s="340" t="s">
        <v>47</v>
      </c>
      <c r="B40" s="222"/>
      <c r="C40" s="223"/>
      <c r="D40" s="223"/>
      <c r="E40" s="223"/>
      <c r="F40" s="224"/>
      <c r="G40" s="300"/>
      <c r="H40" s="300"/>
      <c r="I40" s="3"/>
    </row>
    <row r="41" spans="1:9" ht="18.5">
      <c r="A41" s="340" t="s">
        <v>48</v>
      </c>
      <c r="B41" s="193"/>
      <c r="C41" s="194"/>
      <c r="D41" s="194"/>
      <c r="E41" s="194"/>
      <c r="F41" s="195"/>
      <c r="G41" s="300"/>
      <c r="H41" s="300"/>
      <c r="I41" s="3"/>
    </row>
    <row r="42" spans="1:9" ht="19.5" customHeight="1" thickBot="1">
      <c r="A42" s="340" t="s">
        <v>49</v>
      </c>
      <c r="B42" s="178"/>
      <c r="C42" s="341" t="s">
        <v>50</v>
      </c>
      <c r="D42" s="178"/>
      <c r="E42" s="341" t="s">
        <v>51</v>
      </c>
      <c r="F42" s="179"/>
      <c r="G42" s="300"/>
      <c r="H42" s="300"/>
      <c r="I42" s="3"/>
    </row>
    <row r="43" spans="1:9" ht="19" thickBot="1">
      <c r="A43" s="336"/>
      <c r="B43" s="336"/>
      <c r="C43" s="336"/>
      <c r="D43" s="336"/>
      <c r="E43" s="336"/>
      <c r="F43" s="336"/>
      <c r="G43" s="300"/>
      <c r="H43" s="300"/>
      <c r="I43" s="3"/>
    </row>
    <row r="44" spans="1:9" ht="19" thickBot="1">
      <c r="A44" s="342" t="s">
        <v>52</v>
      </c>
      <c r="B44" s="196"/>
      <c r="C44" s="197"/>
      <c r="D44" s="197"/>
      <c r="E44" s="197"/>
      <c r="F44" s="198"/>
      <c r="G44" s="300"/>
      <c r="H44" s="300"/>
      <c r="I44" s="3"/>
    </row>
    <row r="45" spans="1:9" ht="18.5">
      <c r="A45" s="343"/>
      <c r="B45" s="343"/>
      <c r="C45" s="343"/>
      <c r="D45" s="343"/>
      <c r="E45" s="343"/>
      <c r="F45" s="343"/>
      <c r="G45" s="300"/>
      <c r="H45" s="300"/>
      <c r="I45" s="3"/>
    </row>
    <row r="46" spans="1:9" ht="28.5">
      <c r="A46" s="344" t="s">
        <v>53</v>
      </c>
      <c r="B46" s="344"/>
      <c r="C46" s="344"/>
      <c r="D46" s="344"/>
      <c r="E46" s="344"/>
      <c r="F46" s="344"/>
      <c r="G46" s="300"/>
      <c r="H46" s="300"/>
      <c r="I46" s="3"/>
    </row>
    <row r="47" spans="1:9" ht="15.5">
      <c r="A47" s="345"/>
      <c r="B47" s="345"/>
      <c r="C47" s="345"/>
      <c r="D47" s="345"/>
      <c r="E47" s="345"/>
      <c r="F47" s="345"/>
      <c r="G47" s="91"/>
      <c r="H47" s="91"/>
      <c r="I47" s="4"/>
    </row>
    <row r="48" spans="1:9" ht="31">
      <c r="A48" s="346" t="s">
        <v>54</v>
      </c>
      <c r="B48" s="347" t="s">
        <v>55</v>
      </c>
      <c r="C48" s="347"/>
      <c r="D48" s="347"/>
      <c r="E48" s="348" t="s">
        <v>56</v>
      </c>
      <c r="F48" s="346" t="s">
        <v>43</v>
      </c>
      <c r="G48" s="348" t="s">
        <v>57</v>
      </c>
      <c r="H48" s="349"/>
      <c r="I48" s="4"/>
    </row>
    <row r="49" spans="1:9">
      <c r="A49" s="7"/>
      <c r="B49" s="192"/>
      <c r="C49" s="192"/>
      <c r="D49" s="192"/>
      <c r="E49" s="8"/>
      <c r="F49" s="9"/>
      <c r="G49" s="18"/>
      <c r="H49" s="350"/>
      <c r="I49" s="4"/>
    </row>
    <row r="50" spans="1:9">
      <c r="A50" s="7"/>
      <c r="B50" s="192"/>
      <c r="C50" s="192"/>
      <c r="D50" s="192"/>
      <c r="E50" s="8"/>
      <c r="F50" s="9"/>
      <c r="G50" s="18"/>
      <c r="H50" s="350"/>
      <c r="I50" s="4"/>
    </row>
    <row r="51" spans="1:9">
      <c r="A51" s="7"/>
      <c r="B51" s="192"/>
      <c r="C51" s="192"/>
      <c r="D51" s="192"/>
      <c r="E51" s="8"/>
      <c r="F51" s="9"/>
      <c r="G51" s="18"/>
      <c r="H51" s="350"/>
      <c r="I51" s="4"/>
    </row>
    <row r="52" spans="1:9">
      <c r="A52" s="7"/>
      <c r="B52" s="192"/>
      <c r="C52" s="192"/>
      <c r="D52" s="192"/>
      <c r="E52" s="8"/>
      <c r="F52" s="9"/>
      <c r="G52" s="18"/>
      <c r="H52" s="350"/>
      <c r="I52" s="4"/>
    </row>
    <row r="53" spans="1:9">
      <c r="A53" s="7"/>
      <c r="B53" s="192"/>
      <c r="C53" s="192"/>
      <c r="D53" s="192"/>
      <c r="E53" s="8"/>
      <c r="F53" s="9"/>
      <c r="G53" s="18"/>
      <c r="H53" s="350"/>
      <c r="I53" s="4"/>
    </row>
    <row r="54" spans="1:9">
      <c r="A54" s="7"/>
      <c r="B54" s="192"/>
      <c r="C54" s="192"/>
      <c r="D54" s="192"/>
      <c r="E54" s="8"/>
      <c r="F54" s="9"/>
      <c r="G54" s="18"/>
      <c r="H54" s="350"/>
      <c r="I54" s="4"/>
    </row>
    <row r="55" spans="1:9">
      <c r="A55" s="7"/>
      <c r="B55" s="192"/>
      <c r="C55" s="192"/>
      <c r="D55" s="192"/>
      <c r="E55" s="8"/>
      <c r="F55" s="9"/>
      <c r="G55" s="18"/>
      <c r="H55" s="350"/>
      <c r="I55" s="4"/>
    </row>
    <row r="56" spans="1:9">
      <c r="A56" s="7"/>
      <c r="B56" s="192"/>
      <c r="C56" s="192"/>
      <c r="D56" s="192"/>
      <c r="E56" s="8"/>
      <c r="F56" s="9"/>
      <c r="G56" s="18"/>
      <c r="H56" s="350"/>
      <c r="I56" s="4"/>
    </row>
    <row r="57" spans="1:9" ht="16" thickBot="1">
      <c r="A57" s="91"/>
      <c r="B57" s="91"/>
      <c r="C57" s="91"/>
      <c r="D57" s="351" t="s">
        <v>58</v>
      </c>
      <c r="E57" s="352">
        <f>SUM(E49:E56)</f>
        <v>0</v>
      </c>
      <c r="F57" s="91"/>
      <c r="G57" s="91"/>
      <c r="H57" s="91"/>
      <c r="I57" s="4"/>
    </row>
    <row r="58" spans="1:9" ht="15.5">
      <c r="A58" s="91"/>
      <c r="B58" s="91"/>
      <c r="C58" s="91"/>
      <c r="D58" s="353"/>
      <c r="E58" s="354"/>
      <c r="F58" s="91"/>
      <c r="G58" s="91"/>
      <c r="H58" s="91"/>
      <c r="I58" s="4"/>
    </row>
    <row r="59" spans="1:9" ht="28.5">
      <c r="A59" s="355" t="s">
        <v>59</v>
      </c>
      <c r="B59" s="356"/>
      <c r="C59" s="356"/>
      <c r="D59" s="357"/>
      <c r="E59" s="358"/>
      <c r="F59" s="356"/>
      <c r="G59" s="356"/>
      <c r="H59" s="91"/>
      <c r="I59" s="4"/>
    </row>
    <row r="60" spans="1:9" ht="28.5" customHeight="1">
      <c r="A60" s="359"/>
      <c r="B60" s="360"/>
      <c r="C60" s="360"/>
      <c r="D60" s="361"/>
      <c r="E60" s="362"/>
      <c r="F60" s="360"/>
      <c r="G60" s="91"/>
      <c r="H60" s="91"/>
    </row>
    <row r="61" spans="1:9" ht="77.5" customHeight="1">
      <c r="A61" s="363" t="s">
        <v>60</v>
      </c>
      <c r="B61" s="363"/>
      <c r="C61" s="363"/>
      <c r="D61" s="363"/>
      <c r="E61" s="363"/>
      <c r="F61" s="363"/>
      <c r="G61" s="363"/>
      <c r="H61" s="91"/>
    </row>
    <row r="62" spans="1:9" ht="28.5" customHeight="1">
      <c r="A62" s="359"/>
      <c r="B62" s="360"/>
      <c r="C62" s="360"/>
      <c r="D62" s="361"/>
      <c r="E62" s="362"/>
      <c r="F62" s="360"/>
      <c r="G62" s="91"/>
      <c r="H62" s="91"/>
    </row>
    <row r="63" spans="1:9" ht="18.5">
      <c r="A63" s="364" t="s">
        <v>61</v>
      </c>
      <c r="B63" s="360"/>
      <c r="C63" s="360"/>
      <c r="D63" s="360"/>
      <c r="E63" s="360"/>
      <c r="F63" s="360"/>
      <c r="G63" s="91"/>
      <c r="H63" s="91"/>
    </row>
    <row r="64" spans="1:9" ht="18.5">
      <c r="A64" s="365"/>
      <c r="B64" s="366"/>
      <c r="C64" s="91"/>
      <c r="D64" s="91"/>
      <c r="E64" s="91"/>
      <c r="F64" s="91"/>
      <c r="G64" s="91"/>
      <c r="H64" s="91"/>
    </row>
    <row r="65" spans="1:9" ht="50.5" customHeight="1">
      <c r="A65" s="91"/>
      <c r="B65" s="367" t="s">
        <v>62</v>
      </c>
      <c r="C65" s="367" t="s">
        <v>63</v>
      </c>
      <c r="D65" s="367" t="s">
        <v>64</v>
      </c>
      <c r="E65" s="367" t="s">
        <v>43</v>
      </c>
      <c r="F65" s="367" t="s">
        <v>65</v>
      </c>
      <c r="G65" s="348" t="s">
        <v>66</v>
      </c>
      <c r="H65" s="91"/>
    </row>
    <row r="66" spans="1:9">
      <c r="A66" s="91">
        <v>1</v>
      </c>
      <c r="B66" s="7"/>
      <c r="C66" s="7"/>
      <c r="D66" s="12"/>
      <c r="E66" s="7"/>
      <c r="F66" s="7"/>
      <c r="G66" s="18"/>
      <c r="H66" s="368"/>
      <c r="I66" s="19"/>
    </row>
    <row r="67" spans="1:9">
      <c r="A67" s="91">
        <v>2</v>
      </c>
      <c r="B67" s="7"/>
      <c r="C67" s="7"/>
      <c r="D67" s="12"/>
      <c r="E67" s="7"/>
      <c r="F67" s="7"/>
      <c r="G67" s="18"/>
      <c r="H67" s="368"/>
      <c r="I67" s="19"/>
    </row>
    <row r="68" spans="1:9">
      <c r="A68" s="91">
        <v>3</v>
      </c>
      <c r="B68" s="7"/>
      <c r="C68" s="7"/>
      <c r="D68" s="12"/>
      <c r="E68" s="7"/>
      <c r="F68" s="7"/>
      <c r="G68" s="18"/>
      <c r="H68" s="368"/>
      <c r="I68" s="19"/>
    </row>
    <row r="69" spans="1:9">
      <c r="A69" s="91">
        <v>4</v>
      </c>
      <c r="B69" s="7"/>
      <c r="C69" s="7"/>
      <c r="D69" s="12"/>
      <c r="E69" s="7"/>
      <c r="F69" s="7"/>
      <c r="G69" s="18"/>
      <c r="H69" s="368"/>
      <c r="I69" s="19"/>
    </row>
    <row r="70" spans="1:9">
      <c r="A70" s="91">
        <v>5</v>
      </c>
      <c r="B70" s="7"/>
      <c r="C70" s="7"/>
      <c r="D70" s="12"/>
      <c r="E70" s="7"/>
      <c r="F70" s="7"/>
      <c r="G70" s="18"/>
      <c r="H70" s="368"/>
      <c r="I70" s="19"/>
    </row>
    <row r="71" spans="1:9">
      <c r="A71" s="91">
        <v>6</v>
      </c>
      <c r="B71" s="7"/>
      <c r="C71" s="7"/>
      <c r="D71" s="12"/>
      <c r="E71" s="7"/>
      <c r="F71" s="7"/>
      <c r="G71" s="18"/>
      <c r="H71" s="368"/>
      <c r="I71" s="19"/>
    </row>
    <row r="72" spans="1:9">
      <c r="A72" s="91">
        <v>7</v>
      </c>
      <c r="B72" s="7"/>
      <c r="C72" s="7"/>
      <c r="D72" s="12"/>
      <c r="E72" s="7"/>
      <c r="F72" s="7"/>
      <c r="G72" s="18"/>
      <c r="H72" s="368"/>
      <c r="I72" s="19"/>
    </row>
    <row r="73" spans="1:9">
      <c r="A73" s="91">
        <v>8</v>
      </c>
      <c r="B73" s="7"/>
      <c r="C73" s="7"/>
      <c r="D73" s="12"/>
      <c r="E73" s="7"/>
      <c r="F73" s="7"/>
      <c r="G73" s="18"/>
      <c r="H73" s="368"/>
      <c r="I73" s="19"/>
    </row>
    <row r="74" spans="1:9">
      <c r="A74" s="91">
        <v>9</v>
      </c>
      <c r="B74" s="7"/>
      <c r="C74" s="7"/>
      <c r="D74" s="12"/>
      <c r="E74" s="7"/>
      <c r="F74" s="7"/>
      <c r="G74" s="18"/>
      <c r="H74" s="368"/>
      <c r="I74" s="19"/>
    </row>
    <row r="75" spans="1:9">
      <c r="A75" s="91">
        <v>10</v>
      </c>
      <c r="B75" s="7"/>
      <c r="C75" s="7"/>
      <c r="D75" s="12"/>
      <c r="E75" s="7"/>
      <c r="F75" s="7"/>
      <c r="G75" s="18"/>
      <c r="H75" s="368"/>
      <c r="I75" s="19"/>
    </row>
    <row r="76" spans="1:9">
      <c r="A76" s="91"/>
      <c r="B76" s="91"/>
      <c r="C76" s="91"/>
      <c r="D76" s="91"/>
      <c r="E76" s="91"/>
      <c r="F76" s="91"/>
      <c r="G76" s="91"/>
      <c r="H76" s="368"/>
      <c r="I76" s="19"/>
    </row>
    <row r="77" spans="1:9" ht="18.5">
      <c r="A77" s="364" t="s">
        <v>67</v>
      </c>
      <c r="B77" s="354"/>
      <c r="C77" s="350"/>
      <c r="D77" s="350"/>
      <c r="E77" s="350"/>
      <c r="F77" s="350"/>
      <c r="G77" s="91"/>
      <c r="H77" s="368"/>
      <c r="I77" s="19"/>
    </row>
    <row r="78" spans="1:9" ht="18.5">
      <c r="A78" s="365"/>
      <c r="B78" s="366"/>
      <c r="C78" s="369" t="s">
        <v>68</v>
      </c>
      <c r="D78" s="369"/>
      <c r="E78" s="369"/>
      <c r="F78" s="91"/>
      <c r="G78" s="91"/>
      <c r="H78" s="368"/>
      <c r="I78" s="19"/>
    </row>
    <row r="79" spans="1:9" ht="69" customHeight="1">
      <c r="A79" s="91"/>
      <c r="B79" s="367" t="s">
        <v>62</v>
      </c>
      <c r="C79" s="367" t="s">
        <v>69</v>
      </c>
      <c r="D79" s="367" t="s">
        <v>70</v>
      </c>
      <c r="E79" s="367" t="s">
        <v>71</v>
      </c>
      <c r="F79" s="367" t="s">
        <v>43</v>
      </c>
      <c r="G79" s="367" t="s">
        <v>65</v>
      </c>
      <c r="H79" s="348" t="s">
        <v>72</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370"/>
      <c r="G90" s="91"/>
      <c r="H90" s="368"/>
      <c r="I90" s="19"/>
    </row>
    <row r="91" spans="1:9" ht="15.5">
      <c r="A91" s="91"/>
      <c r="B91" s="353"/>
      <c r="C91" s="371"/>
      <c r="D91" s="372"/>
      <c r="E91" s="91"/>
      <c r="F91" s="370"/>
      <c r="G91" s="370"/>
      <c r="H91" s="368"/>
      <c r="I91" s="19"/>
    </row>
    <row r="92" spans="1:9">
      <c r="A92" s="356"/>
      <c r="B92" s="356"/>
      <c r="C92" s="356"/>
      <c r="D92" s="356"/>
      <c r="E92" s="356"/>
      <c r="F92" s="356"/>
      <c r="G92" s="356"/>
      <c r="H92" s="356"/>
      <c r="I92" s="180"/>
    </row>
  </sheetData>
  <sheetProtection sheet="1" objects="1" scenarios="1"/>
  <mergeCells count="43">
    <mergeCell ref="C78:E78"/>
    <mergeCell ref="B52:D52"/>
    <mergeCell ref="B53:D53"/>
    <mergeCell ref="B54:D54"/>
    <mergeCell ref="B55:D55"/>
    <mergeCell ref="B56:D56"/>
    <mergeCell ref="A61:G61"/>
    <mergeCell ref="A46:F46"/>
    <mergeCell ref="A47:F47"/>
    <mergeCell ref="B48:D48"/>
    <mergeCell ref="B49:D49"/>
    <mergeCell ref="B50:D50"/>
    <mergeCell ref="B51:D51"/>
    <mergeCell ref="D39:F39"/>
    <mergeCell ref="B40:F40"/>
    <mergeCell ref="B41:F41"/>
    <mergeCell ref="A43:F43"/>
    <mergeCell ref="B44:F44"/>
    <mergeCell ref="A45:F45"/>
    <mergeCell ref="B32:F32"/>
    <mergeCell ref="B33:F33"/>
    <mergeCell ref="B34:F34"/>
    <mergeCell ref="B35:F35"/>
    <mergeCell ref="B37:F37"/>
    <mergeCell ref="B38:F38"/>
    <mergeCell ref="B22:F22"/>
    <mergeCell ref="B23:F23"/>
    <mergeCell ref="B24:F24"/>
    <mergeCell ref="A25:A29"/>
    <mergeCell ref="B30:F30"/>
    <mergeCell ref="B31:F31"/>
    <mergeCell ref="B16:F16"/>
    <mergeCell ref="A17:F17"/>
    <mergeCell ref="B18:F18"/>
    <mergeCell ref="B19:F19"/>
    <mergeCell ref="B20:F20"/>
    <mergeCell ref="B21:F21"/>
    <mergeCell ref="E6:F6"/>
    <mergeCell ref="E7:F7"/>
    <mergeCell ref="B12:F12"/>
    <mergeCell ref="B13:F13"/>
    <mergeCell ref="B14:F14"/>
    <mergeCell ref="B15:F15"/>
  </mergeCells>
  <conditionalFormatting sqref="B34:F36 B23:F24 B12 B31:F32 A6 B9:B10 D9 F9 E7 F5 F1:F3 B14:B16 B18:B21 B25:B29 D25:D29 F26:F29 D39 D42 B39:B42 F42 B44 A49:F56 B66:F75 B80:G89">
    <cfRule type="expression" dxfId="3" priority="2">
      <formula>ISBLANK(A1)</formula>
    </cfRule>
  </conditionalFormatting>
  <conditionalFormatting sqref="F25">
    <cfRule type="expression" dxfId="2" priority="1">
      <formula>ISBLANK(F25)</formula>
    </cfRule>
  </conditionalFormatting>
  <dataValidations count="11">
    <dataValidation type="list" allowBlank="1" showInputMessage="1" showErrorMessage="1" sqref="B10" xr:uid="{D56DEF2A-5C2F-41E9-BB7F-D636A95ACD45}">
      <formula1>Axes_précarité</formula1>
    </dataValidation>
    <dataValidation type="list" allowBlank="1" showInputMessage="1" showErrorMessage="1" sqref="F9" xr:uid="{A280F0EA-0FAD-4CAB-983A-8F495FBFD2F2}">
      <formula1>Risques_climatiques</formula1>
    </dataValidation>
    <dataValidation type="list" allowBlank="1" showInputMessage="1" showErrorMessage="1" sqref="B42" xr:uid="{E4F38B35-C01B-433E-8FBA-EB753B5A726F}">
      <formula1>Source_Fin</formula1>
    </dataValidation>
    <dataValidation type="list" allowBlank="1" showInputMessage="1" showErrorMessage="1" sqref="D25:D29" xr:uid="{6A4C00F1-6457-46A2-ACCA-392391C3B7D1}">
      <formula1>Parties_prenantes</formula1>
    </dataValidation>
    <dataValidation type="list" allowBlank="1" showInputMessage="1" showErrorMessage="1" sqref="A6" xr:uid="{E7BD06F7-8D6F-46FC-9CCB-0C1B35D49CCD}">
      <formula1>SECTEUR</formula1>
    </dataValidation>
    <dataValidation type="list" allowBlank="1" showInputMessage="1" showErrorMessage="1" sqref="F1:F3" xr:uid="{DFC5E68E-4910-4AF1-8F90-E6CA3DB2161C}">
      <formula1>OUI_NON</formula1>
    </dataValidation>
    <dataValidation type="list" allowBlank="1" showInputMessage="1" showErrorMessage="1" sqref="B9" xr:uid="{BC45E07D-FA59-4E48-82C6-82C50BADFBF5}">
      <formula1>DOMAINE</formula1>
    </dataValidation>
    <dataValidation type="list" allowBlank="1" showInputMessage="1" showErrorMessage="1" sqref="D9" xr:uid="{533FAF58-3A5C-48B6-AA55-3EA520FDA998}">
      <formula1>Instruments</formula1>
    </dataValidation>
    <dataValidation type="list" allowBlank="1" showInputMessage="1" showErrorMessage="1" sqref="D39:F39" xr:uid="{77CB0A70-6BD2-4B15-87AC-D7F4172FAD02}">
      <formula1>DEPENSE</formula1>
    </dataValidation>
    <dataValidation type="list" allowBlank="1" showInputMessage="1" showErrorMessage="1" sqref="F42" xr:uid="{14FD9BAB-041D-44A0-86F4-900ED3DE506F}">
      <formula1>SUBSIDE</formula1>
    </dataValidation>
    <dataValidation type="list" allowBlank="1" showInputMessage="1" showErrorMessage="1" sqref="E7:F7" xr:uid="{46903357-C0B9-4AA0-859F-D14CEDD1A0AC}">
      <formula1>Statut_avancement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6101-F944-45D8-B076-688CE7F49A66}">
  <sheetPr>
    <tabColor theme="9"/>
  </sheetPr>
  <dimension ref="A1:I92"/>
  <sheetViews>
    <sheetView zoomScale="80" zoomScaleNormal="80" workbookViewId="0">
      <selection activeCell="G21" sqref="G21"/>
    </sheetView>
  </sheetViews>
  <sheetFormatPr baseColWidth="10" defaultColWidth="11.453125" defaultRowHeight="14.5"/>
  <cols>
    <col min="1" max="1" width="45.81640625" customWidth="1"/>
    <col min="2" max="2" width="34.453125" customWidth="1"/>
    <col min="3" max="3" width="32.7265625" customWidth="1"/>
    <col min="4" max="4" width="30.1796875" customWidth="1"/>
    <col min="5" max="5" width="39.453125" customWidth="1"/>
    <col min="6" max="6" width="25.7265625" customWidth="1"/>
    <col min="7" max="7" width="23.81640625" customWidth="1"/>
    <col min="8" max="8" width="22" customWidth="1"/>
    <col min="9" max="9" width="29.81640625" customWidth="1"/>
  </cols>
  <sheetData>
    <row r="1" spans="1:9" ht="15.5" customHeight="1">
      <c r="A1" s="91"/>
      <c r="B1" s="91"/>
      <c r="C1" s="91"/>
      <c r="D1" s="91"/>
      <c r="E1" s="299" t="s">
        <v>16</v>
      </c>
      <c r="F1" s="15"/>
      <c r="G1" s="300"/>
      <c r="H1" s="300"/>
      <c r="I1" s="3"/>
    </row>
    <row r="2" spans="1:9" ht="17.149999999999999" customHeight="1">
      <c r="A2" s="301"/>
      <c r="B2" s="301"/>
      <c r="C2" s="301"/>
      <c r="D2" s="301"/>
      <c r="E2" s="302" t="s">
        <v>17</v>
      </c>
      <c r="F2" s="16"/>
      <c r="G2" s="300"/>
      <c r="H2" s="300"/>
      <c r="I2" s="3"/>
    </row>
    <row r="3" spans="1:9" ht="20" customHeight="1" thickBot="1">
      <c r="A3" s="301"/>
      <c r="B3" s="301"/>
      <c r="C3" s="301"/>
      <c r="D3" s="301"/>
      <c r="E3" s="303" t="s">
        <v>18</v>
      </c>
      <c r="F3" s="17"/>
      <c r="G3" s="300"/>
      <c r="H3" s="300"/>
      <c r="I3" s="3"/>
    </row>
    <row r="4" spans="1:9" ht="26.5" thickBot="1">
      <c r="A4" s="304"/>
      <c r="B4" s="304"/>
      <c r="C4" s="304"/>
      <c r="D4" s="304"/>
      <c r="E4" s="300"/>
      <c r="F4" s="305"/>
      <c r="G4" s="300"/>
      <c r="H4" s="300"/>
      <c r="I4" s="3"/>
    </row>
    <row r="5" spans="1:9" ht="19" thickBot="1">
      <c r="A5" s="306" t="s">
        <v>19</v>
      </c>
      <c r="B5" s="307"/>
      <c r="C5" s="307"/>
      <c r="D5" s="307"/>
      <c r="E5" s="308" t="s">
        <v>20</v>
      </c>
      <c r="F5" s="15"/>
      <c r="G5" s="300"/>
      <c r="H5" s="300"/>
      <c r="I5" s="3"/>
    </row>
    <row r="6" spans="1:9" ht="19" thickBot="1">
      <c r="A6" s="6"/>
      <c r="B6" s="307"/>
      <c r="C6" s="307"/>
      <c r="D6" s="307"/>
      <c r="E6" s="309" t="s">
        <v>21</v>
      </c>
      <c r="F6" s="310"/>
      <c r="G6" s="300"/>
      <c r="H6" s="300"/>
      <c r="I6" s="3"/>
    </row>
    <row r="7" spans="1:9" ht="19" thickBot="1">
      <c r="A7" s="307"/>
      <c r="B7" s="311"/>
      <c r="C7" s="311"/>
      <c r="D7" s="311"/>
      <c r="E7" s="225"/>
      <c r="F7" s="226"/>
      <c r="G7" s="300"/>
      <c r="H7" s="300"/>
      <c r="I7" s="3"/>
    </row>
    <row r="8" spans="1:9" ht="19" thickBot="1">
      <c r="A8" s="312"/>
      <c r="B8" s="313"/>
      <c r="C8" s="311"/>
      <c r="D8" s="311"/>
      <c r="E8" s="314"/>
      <c r="F8" s="314"/>
      <c r="G8" s="300"/>
      <c r="H8" s="300"/>
      <c r="I8" s="3"/>
    </row>
    <row r="9" spans="1:9" ht="19" thickBot="1">
      <c r="A9" s="315" t="s">
        <v>157</v>
      </c>
      <c r="B9" s="5"/>
      <c r="C9" s="315" t="s">
        <v>344</v>
      </c>
      <c r="D9" s="6"/>
      <c r="E9" s="315" t="s">
        <v>22</v>
      </c>
      <c r="F9" s="15"/>
      <c r="G9" s="300"/>
      <c r="H9" s="300"/>
      <c r="I9" s="3"/>
    </row>
    <row r="10" spans="1:9" ht="19" thickBot="1">
      <c r="A10" s="315" t="s">
        <v>371</v>
      </c>
      <c r="B10" s="6"/>
      <c r="C10" s="316"/>
      <c r="D10" s="316"/>
      <c r="E10" s="316"/>
      <c r="F10" s="316"/>
      <c r="G10" s="300"/>
      <c r="H10" s="300"/>
      <c r="I10" s="3"/>
    </row>
    <row r="11" spans="1:9" ht="19" thickBot="1">
      <c r="A11" s="312"/>
      <c r="B11" s="311"/>
      <c r="C11" s="311"/>
      <c r="D11" s="311"/>
      <c r="E11" s="314"/>
      <c r="F11" s="314"/>
      <c r="G11" s="300"/>
      <c r="H11" s="300"/>
      <c r="I11" s="3"/>
    </row>
    <row r="12" spans="1:9" ht="40" customHeight="1" thickBot="1">
      <c r="A12" s="317" t="s">
        <v>23</v>
      </c>
      <c r="B12" s="227"/>
      <c r="C12" s="228"/>
      <c r="D12" s="228"/>
      <c r="E12" s="228"/>
      <c r="F12" s="229"/>
      <c r="G12" s="300"/>
      <c r="H12" s="300"/>
    </row>
    <row r="13" spans="1:9" ht="29.5" customHeight="1" thickBot="1">
      <c r="A13" s="318" t="s">
        <v>24</v>
      </c>
      <c r="B13" s="319"/>
      <c r="C13" s="319"/>
      <c r="D13" s="319"/>
      <c r="E13" s="319"/>
      <c r="F13" s="319"/>
      <c r="G13" s="300"/>
      <c r="H13" s="300"/>
      <c r="I13" s="3"/>
    </row>
    <row r="14" spans="1:9" ht="70.5" customHeight="1">
      <c r="A14" s="320" t="s">
        <v>25</v>
      </c>
      <c r="B14" s="207"/>
      <c r="C14" s="208"/>
      <c r="D14" s="208"/>
      <c r="E14" s="208"/>
      <c r="F14" s="209"/>
      <c r="G14" s="300"/>
      <c r="H14" s="300"/>
      <c r="I14" s="3"/>
    </row>
    <row r="15" spans="1:9" ht="44" thickBot="1">
      <c r="A15" s="321" t="s">
        <v>26</v>
      </c>
      <c r="B15" s="230"/>
      <c r="C15" s="231"/>
      <c r="D15" s="231"/>
      <c r="E15" s="231"/>
      <c r="F15" s="232"/>
      <c r="G15" s="300"/>
      <c r="H15" s="300"/>
      <c r="I15" s="3"/>
    </row>
    <row r="16" spans="1:9" ht="44" thickBot="1">
      <c r="A16" s="321" t="s">
        <v>27</v>
      </c>
      <c r="B16" s="210"/>
      <c r="C16" s="211"/>
      <c r="D16" s="211"/>
      <c r="E16" s="211"/>
      <c r="F16" s="212"/>
      <c r="G16" s="300"/>
      <c r="H16" s="300"/>
      <c r="I16" s="3"/>
    </row>
    <row r="17" spans="1:9" ht="19" thickBot="1">
      <c r="A17" s="322"/>
      <c r="B17" s="322"/>
      <c r="C17" s="322"/>
      <c r="D17" s="322"/>
      <c r="E17" s="322"/>
      <c r="F17" s="322"/>
      <c r="G17" s="300"/>
      <c r="H17" s="300"/>
      <c r="I17" s="3"/>
    </row>
    <row r="18" spans="1:9" ht="38.15" customHeight="1">
      <c r="A18" s="323" t="s">
        <v>28</v>
      </c>
      <c r="B18" s="200"/>
      <c r="C18" s="200"/>
      <c r="D18" s="200"/>
      <c r="E18" s="200"/>
      <c r="F18" s="201"/>
      <c r="G18" s="300"/>
      <c r="H18" s="300"/>
      <c r="I18" s="3"/>
    </row>
    <row r="19" spans="1:9" ht="34.5" customHeight="1">
      <c r="A19" s="324" t="s">
        <v>29</v>
      </c>
      <c r="B19" s="203"/>
      <c r="C19" s="203"/>
      <c r="D19" s="203"/>
      <c r="E19" s="203"/>
      <c r="F19" s="204"/>
      <c r="G19" s="300"/>
      <c r="H19" s="300"/>
      <c r="I19" s="3"/>
    </row>
    <row r="20" spans="1:9" ht="26.5" customHeight="1">
      <c r="A20" s="324" t="s">
        <v>30</v>
      </c>
      <c r="B20" s="203"/>
      <c r="C20" s="203"/>
      <c r="D20" s="203"/>
      <c r="E20" s="203"/>
      <c r="F20" s="204"/>
      <c r="G20" s="300"/>
      <c r="H20" s="300"/>
      <c r="I20" s="3"/>
    </row>
    <row r="21" spans="1:9" ht="98.15" customHeight="1" thickBot="1">
      <c r="A21" s="325" t="s">
        <v>31</v>
      </c>
      <c r="B21" s="233"/>
      <c r="C21" s="233"/>
      <c r="D21" s="233"/>
      <c r="E21" s="233"/>
      <c r="F21" s="234"/>
      <c r="G21" s="300"/>
      <c r="H21" s="300"/>
      <c r="I21" s="3"/>
    </row>
    <row r="22" spans="1:9" ht="29.5" customHeight="1" thickBot="1">
      <c r="A22" s="318" t="s">
        <v>32</v>
      </c>
      <c r="B22" s="319"/>
      <c r="C22" s="319"/>
      <c r="D22" s="319"/>
      <c r="E22" s="319"/>
      <c r="F22" s="319"/>
      <c r="G22" s="300"/>
      <c r="H22" s="300"/>
      <c r="I22" s="3"/>
    </row>
    <row r="23" spans="1:9" ht="18.5">
      <c r="A23" s="326" t="s">
        <v>33</v>
      </c>
      <c r="B23" s="199"/>
      <c r="C23" s="200"/>
      <c r="D23" s="200"/>
      <c r="E23" s="200"/>
      <c r="F23" s="201"/>
      <c r="G23" s="300"/>
      <c r="H23" s="300"/>
      <c r="I23" s="3"/>
    </row>
    <row r="24" spans="1:9" ht="18.5">
      <c r="A24" s="327" t="s">
        <v>34</v>
      </c>
      <c r="B24" s="202"/>
      <c r="C24" s="203"/>
      <c r="D24" s="203"/>
      <c r="E24" s="203"/>
      <c r="F24" s="204"/>
      <c r="G24" s="300"/>
      <c r="H24" s="300"/>
      <c r="I24" s="3"/>
    </row>
    <row r="25" spans="1:9" ht="18.5">
      <c r="A25" s="328" t="s">
        <v>35</v>
      </c>
      <c r="B25" s="175"/>
      <c r="C25" s="329" t="s">
        <v>36</v>
      </c>
      <c r="D25" s="173"/>
      <c r="E25" s="330" t="s">
        <v>37</v>
      </c>
      <c r="F25" s="174"/>
      <c r="G25" s="300"/>
      <c r="H25" s="300"/>
      <c r="I25" s="3"/>
    </row>
    <row r="26" spans="1:9" ht="18.5">
      <c r="A26" s="331"/>
      <c r="B26" s="175"/>
      <c r="C26" s="329" t="s">
        <v>36</v>
      </c>
      <c r="D26" s="173"/>
      <c r="E26" s="330" t="s">
        <v>37</v>
      </c>
      <c r="F26" s="174"/>
      <c r="G26" s="300"/>
      <c r="H26" s="300"/>
      <c r="I26" s="3"/>
    </row>
    <row r="27" spans="1:9" ht="18.5">
      <c r="A27" s="331"/>
      <c r="B27" s="175"/>
      <c r="C27" s="329" t="s">
        <v>36</v>
      </c>
      <c r="D27" s="173"/>
      <c r="E27" s="330" t="s">
        <v>37</v>
      </c>
      <c r="F27" s="174"/>
      <c r="G27" s="300"/>
      <c r="H27" s="300"/>
      <c r="I27" s="3"/>
    </row>
    <row r="28" spans="1:9" ht="18.5">
      <c r="A28" s="331"/>
      <c r="B28" s="175"/>
      <c r="C28" s="329" t="s">
        <v>36</v>
      </c>
      <c r="D28" s="173"/>
      <c r="E28" s="330" t="s">
        <v>37</v>
      </c>
      <c r="F28" s="174"/>
      <c r="G28" s="300"/>
      <c r="H28" s="300"/>
      <c r="I28" s="3"/>
    </row>
    <row r="29" spans="1:9" ht="19" thickBot="1">
      <c r="A29" s="332"/>
      <c r="B29" s="176"/>
      <c r="C29" s="333" t="s">
        <v>36</v>
      </c>
      <c r="D29" s="171"/>
      <c r="E29" s="334" t="s">
        <v>37</v>
      </c>
      <c r="F29" s="177"/>
      <c r="G29" s="300"/>
      <c r="H29" s="300"/>
      <c r="I29" s="3"/>
    </row>
    <row r="30" spans="1:9" ht="29.5" customHeight="1" thickBot="1">
      <c r="A30" s="318" t="s">
        <v>38</v>
      </c>
      <c r="B30" s="319"/>
      <c r="C30" s="319"/>
      <c r="D30" s="319"/>
      <c r="E30" s="319"/>
      <c r="F30" s="319"/>
      <c r="G30" s="300"/>
      <c r="H30" s="300"/>
      <c r="I30" s="3"/>
    </row>
    <row r="31" spans="1:9" ht="18.5">
      <c r="A31" s="326" t="s">
        <v>39</v>
      </c>
      <c r="B31" s="207"/>
      <c r="C31" s="208"/>
      <c r="D31" s="208"/>
      <c r="E31" s="208"/>
      <c r="F31" s="209"/>
      <c r="G31" s="300"/>
      <c r="H31" s="300"/>
      <c r="I31" s="3"/>
    </row>
    <row r="32" spans="1:9" ht="31.5" thickBot="1">
      <c r="A32" s="335" t="s">
        <v>40</v>
      </c>
      <c r="B32" s="210"/>
      <c r="C32" s="211"/>
      <c r="D32" s="211"/>
      <c r="E32" s="211"/>
      <c r="F32" s="212"/>
      <c r="G32" s="300"/>
      <c r="H32" s="300"/>
      <c r="I32" s="3"/>
    </row>
    <row r="33" spans="1:9" ht="29.5" customHeight="1" thickBot="1">
      <c r="A33" s="318" t="s">
        <v>41</v>
      </c>
      <c r="B33" s="336"/>
      <c r="C33" s="336"/>
      <c r="D33" s="336"/>
      <c r="E33" s="336"/>
      <c r="F33" s="336"/>
      <c r="G33" s="300"/>
      <c r="H33" s="300"/>
      <c r="I33" s="3"/>
    </row>
    <row r="34" spans="1:9" ht="18.5">
      <c r="A34" s="326" t="s">
        <v>42</v>
      </c>
      <c r="B34" s="213"/>
      <c r="C34" s="214"/>
      <c r="D34" s="214"/>
      <c r="E34" s="214"/>
      <c r="F34" s="215"/>
      <c r="G34" s="300"/>
      <c r="H34" s="300"/>
      <c r="I34" s="3"/>
    </row>
    <row r="35" spans="1:9" ht="18.5">
      <c r="A35" s="327" t="s">
        <v>43</v>
      </c>
      <c r="B35" s="216"/>
      <c r="C35" s="217"/>
      <c r="D35" s="217"/>
      <c r="E35" s="217"/>
      <c r="F35" s="218"/>
      <c r="G35" s="300"/>
      <c r="H35" s="300"/>
      <c r="I35" s="3"/>
    </row>
    <row r="36" spans="1:9" ht="31">
      <c r="A36" s="337" t="s">
        <v>379</v>
      </c>
      <c r="B36" s="285"/>
      <c r="C36" s="286"/>
      <c r="D36" s="286"/>
      <c r="E36" s="286"/>
      <c r="F36" s="287"/>
      <c r="G36" s="300"/>
      <c r="H36" s="300"/>
      <c r="I36" s="3"/>
    </row>
    <row r="37" spans="1:9" ht="19" thickBot="1">
      <c r="A37" s="335" t="s">
        <v>380</v>
      </c>
      <c r="B37" s="219">
        <f>E57</f>
        <v>0</v>
      </c>
      <c r="C37" s="220"/>
      <c r="D37" s="220"/>
      <c r="E37" s="220"/>
      <c r="F37" s="221"/>
      <c r="G37" s="300"/>
      <c r="H37" s="300"/>
      <c r="I37" s="3"/>
    </row>
    <row r="38" spans="1:9" ht="29.5" customHeight="1" thickBot="1">
      <c r="A38" s="318" t="s">
        <v>44</v>
      </c>
      <c r="B38" s="336"/>
      <c r="C38" s="336"/>
      <c r="D38" s="336"/>
      <c r="E38" s="336"/>
      <c r="F38" s="336"/>
      <c r="G38" s="300"/>
      <c r="H38" s="300"/>
      <c r="I38" s="3"/>
    </row>
    <row r="39" spans="1:9" ht="18.5">
      <c r="A39" s="338" t="s">
        <v>45</v>
      </c>
      <c r="B39" s="172"/>
      <c r="C39" s="339" t="s">
        <v>46</v>
      </c>
      <c r="D39" s="205"/>
      <c r="E39" s="205"/>
      <c r="F39" s="206"/>
      <c r="G39" s="300"/>
      <c r="H39" s="300"/>
      <c r="I39" s="3"/>
    </row>
    <row r="40" spans="1:9" ht="18.5">
      <c r="A40" s="340" t="s">
        <v>47</v>
      </c>
      <c r="B40" s="222"/>
      <c r="C40" s="223"/>
      <c r="D40" s="223"/>
      <c r="E40" s="223"/>
      <c r="F40" s="224"/>
      <c r="G40" s="300"/>
      <c r="H40" s="300"/>
      <c r="I40" s="3"/>
    </row>
    <row r="41" spans="1:9" ht="18.5">
      <c r="A41" s="340" t="s">
        <v>48</v>
      </c>
      <c r="B41" s="193"/>
      <c r="C41" s="194"/>
      <c r="D41" s="194"/>
      <c r="E41" s="194"/>
      <c r="F41" s="195"/>
      <c r="G41" s="300"/>
      <c r="H41" s="300"/>
      <c r="I41" s="3"/>
    </row>
    <row r="42" spans="1:9" ht="19.5" customHeight="1" thickBot="1">
      <c r="A42" s="340" t="s">
        <v>49</v>
      </c>
      <c r="B42" s="178"/>
      <c r="C42" s="341" t="s">
        <v>50</v>
      </c>
      <c r="D42" s="178"/>
      <c r="E42" s="341" t="s">
        <v>51</v>
      </c>
      <c r="F42" s="179"/>
      <c r="G42" s="300"/>
      <c r="H42" s="300"/>
      <c r="I42" s="3"/>
    </row>
    <row r="43" spans="1:9" ht="19" thickBot="1">
      <c r="A43" s="336"/>
      <c r="B43" s="336"/>
      <c r="C43" s="336"/>
      <c r="D43" s="336"/>
      <c r="E43" s="336"/>
      <c r="F43" s="336"/>
      <c r="G43" s="300"/>
      <c r="H43" s="300"/>
      <c r="I43" s="3"/>
    </row>
    <row r="44" spans="1:9" ht="19" thickBot="1">
      <c r="A44" s="342" t="s">
        <v>52</v>
      </c>
      <c r="B44" s="196"/>
      <c r="C44" s="197"/>
      <c r="D44" s="197"/>
      <c r="E44" s="197"/>
      <c r="F44" s="198"/>
      <c r="G44" s="300"/>
      <c r="H44" s="300"/>
      <c r="I44" s="3"/>
    </row>
    <row r="45" spans="1:9" ht="18.5">
      <c r="A45" s="343"/>
      <c r="B45" s="343"/>
      <c r="C45" s="343"/>
      <c r="D45" s="343"/>
      <c r="E45" s="343"/>
      <c r="F45" s="343"/>
      <c r="G45" s="300"/>
      <c r="H45" s="300"/>
      <c r="I45" s="3"/>
    </row>
    <row r="46" spans="1:9" ht="28.5">
      <c r="A46" s="344" t="s">
        <v>53</v>
      </c>
      <c r="B46" s="344"/>
      <c r="C46" s="344"/>
      <c r="D46" s="344"/>
      <c r="E46" s="344"/>
      <c r="F46" s="344"/>
      <c r="G46" s="300"/>
      <c r="H46" s="300"/>
      <c r="I46" s="3"/>
    </row>
    <row r="47" spans="1:9" ht="15.5">
      <c r="A47" s="345"/>
      <c r="B47" s="345"/>
      <c r="C47" s="345"/>
      <c r="D47" s="345"/>
      <c r="E47" s="345"/>
      <c r="F47" s="345"/>
      <c r="G47" s="91"/>
      <c r="H47" s="91"/>
      <c r="I47" s="4"/>
    </row>
    <row r="48" spans="1:9" ht="31">
      <c r="A48" s="346" t="s">
        <v>54</v>
      </c>
      <c r="B48" s="347" t="s">
        <v>55</v>
      </c>
      <c r="C48" s="347"/>
      <c r="D48" s="347"/>
      <c r="E48" s="348" t="s">
        <v>56</v>
      </c>
      <c r="F48" s="346" t="s">
        <v>43</v>
      </c>
      <c r="G48" s="348" t="s">
        <v>57</v>
      </c>
      <c r="H48" s="349"/>
      <c r="I48" s="4"/>
    </row>
    <row r="49" spans="1:9">
      <c r="A49" s="7"/>
      <c r="B49" s="192"/>
      <c r="C49" s="192"/>
      <c r="D49" s="192"/>
      <c r="E49" s="8"/>
      <c r="F49" s="9"/>
      <c r="G49" s="18"/>
      <c r="H49" s="350"/>
      <c r="I49" s="4"/>
    </row>
    <row r="50" spans="1:9">
      <c r="A50" s="7"/>
      <c r="B50" s="192"/>
      <c r="C50" s="192"/>
      <c r="D50" s="192"/>
      <c r="E50" s="8"/>
      <c r="F50" s="9"/>
      <c r="G50" s="18"/>
      <c r="H50" s="350"/>
      <c r="I50" s="4"/>
    </row>
    <row r="51" spans="1:9">
      <c r="A51" s="7"/>
      <c r="B51" s="192"/>
      <c r="C51" s="192"/>
      <c r="D51" s="192"/>
      <c r="E51" s="8"/>
      <c r="F51" s="9"/>
      <c r="G51" s="18"/>
      <c r="H51" s="350"/>
      <c r="I51" s="4"/>
    </row>
    <row r="52" spans="1:9">
      <c r="A52" s="7"/>
      <c r="B52" s="192"/>
      <c r="C52" s="192"/>
      <c r="D52" s="192"/>
      <c r="E52" s="8"/>
      <c r="F52" s="9"/>
      <c r="G52" s="18"/>
      <c r="H52" s="350"/>
      <c r="I52" s="4"/>
    </row>
    <row r="53" spans="1:9">
      <c r="A53" s="7"/>
      <c r="B53" s="192"/>
      <c r="C53" s="192"/>
      <c r="D53" s="192"/>
      <c r="E53" s="8"/>
      <c r="F53" s="9"/>
      <c r="G53" s="18"/>
      <c r="H53" s="350"/>
      <c r="I53" s="4"/>
    </row>
    <row r="54" spans="1:9">
      <c r="A54" s="7"/>
      <c r="B54" s="192"/>
      <c r="C54" s="192"/>
      <c r="D54" s="192"/>
      <c r="E54" s="8"/>
      <c r="F54" s="9"/>
      <c r="G54" s="18"/>
      <c r="H54" s="350"/>
      <c r="I54" s="4"/>
    </row>
    <row r="55" spans="1:9">
      <c r="A55" s="7"/>
      <c r="B55" s="192"/>
      <c r="C55" s="192"/>
      <c r="D55" s="192"/>
      <c r="E55" s="8"/>
      <c r="F55" s="9"/>
      <c r="G55" s="18"/>
      <c r="H55" s="350"/>
      <c r="I55" s="4"/>
    </row>
    <row r="56" spans="1:9">
      <c r="A56" s="7"/>
      <c r="B56" s="192"/>
      <c r="C56" s="192"/>
      <c r="D56" s="192"/>
      <c r="E56" s="8"/>
      <c r="F56" s="9"/>
      <c r="G56" s="18"/>
      <c r="H56" s="350"/>
      <c r="I56" s="4"/>
    </row>
    <row r="57" spans="1:9" ht="16" thickBot="1">
      <c r="A57" s="91"/>
      <c r="B57" s="91"/>
      <c r="C57" s="91"/>
      <c r="D57" s="351" t="s">
        <v>58</v>
      </c>
      <c r="E57" s="352">
        <f>SUM(E49:E56)</f>
        <v>0</v>
      </c>
      <c r="F57" s="91"/>
      <c r="G57" s="91"/>
      <c r="H57" s="91"/>
      <c r="I57" s="4"/>
    </row>
    <row r="58" spans="1:9" ht="15.5">
      <c r="A58" s="91"/>
      <c r="B58" s="91"/>
      <c r="C58" s="91"/>
      <c r="D58" s="353"/>
      <c r="E58" s="354"/>
      <c r="F58" s="91"/>
      <c r="G58" s="91"/>
      <c r="H58" s="91"/>
      <c r="I58" s="4"/>
    </row>
    <row r="59" spans="1:9" ht="28.5">
      <c r="A59" s="355" t="s">
        <v>59</v>
      </c>
      <c r="B59" s="356"/>
      <c r="C59" s="356"/>
      <c r="D59" s="357"/>
      <c r="E59" s="358"/>
      <c r="F59" s="356"/>
      <c r="G59" s="356"/>
      <c r="H59" s="91"/>
      <c r="I59" s="4"/>
    </row>
    <row r="60" spans="1:9" ht="28.5" customHeight="1">
      <c r="A60" s="359"/>
      <c r="B60" s="360"/>
      <c r="C60" s="360"/>
      <c r="D60" s="361"/>
      <c r="E60" s="362"/>
      <c r="F60" s="360"/>
      <c r="G60" s="91"/>
      <c r="H60" s="91"/>
    </row>
    <row r="61" spans="1:9" ht="77.5" customHeight="1">
      <c r="A61" s="363" t="s">
        <v>60</v>
      </c>
      <c r="B61" s="363"/>
      <c r="C61" s="363"/>
      <c r="D61" s="363"/>
      <c r="E61" s="363"/>
      <c r="F61" s="363"/>
      <c r="G61" s="363"/>
      <c r="H61" s="91"/>
    </row>
    <row r="62" spans="1:9" ht="28.5" customHeight="1">
      <c r="A62" s="359"/>
      <c r="B62" s="360"/>
      <c r="C62" s="360"/>
      <c r="D62" s="361"/>
      <c r="E62" s="362"/>
      <c r="F62" s="360"/>
      <c r="G62" s="91"/>
      <c r="H62" s="91"/>
    </row>
    <row r="63" spans="1:9" ht="18.5">
      <c r="A63" s="364" t="s">
        <v>61</v>
      </c>
      <c r="B63" s="360"/>
      <c r="C63" s="360"/>
      <c r="D63" s="360"/>
      <c r="E63" s="360"/>
      <c r="F63" s="360"/>
      <c r="G63" s="91"/>
      <c r="H63" s="91"/>
    </row>
    <row r="64" spans="1:9" ht="18.5">
      <c r="A64" s="365"/>
      <c r="B64" s="366"/>
      <c r="C64" s="91"/>
      <c r="D64" s="91"/>
      <c r="E64" s="91"/>
      <c r="F64" s="91"/>
      <c r="G64" s="91"/>
      <c r="H64" s="91"/>
    </row>
    <row r="65" spans="1:9" ht="50.5" customHeight="1">
      <c r="A65" s="91"/>
      <c r="B65" s="367" t="s">
        <v>62</v>
      </c>
      <c r="C65" s="367" t="s">
        <v>63</v>
      </c>
      <c r="D65" s="367" t="s">
        <v>64</v>
      </c>
      <c r="E65" s="367" t="s">
        <v>43</v>
      </c>
      <c r="F65" s="367" t="s">
        <v>65</v>
      </c>
      <c r="G65" s="348" t="s">
        <v>66</v>
      </c>
      <c r="H65" s="91"/>
    </row>
    <row r="66" spans="1:9">
      <c r="A66" s="91">
        <v>1</v>
      </c>
      <c r="B66" s="7"/>
      <c r="C66" s="7"/>
      <c r="D66" s="12"/>
      <c r="E66" s="7"/>
      <c r="F66" s="7"/>
      <c r="G66" s="18"/>
      <c r="H66" s="368"/>
      <c r="I66" s="19"/>
    </row>
    <row r="67" spans="1:9">
      <c r="A67" s="91">
        <v>2</v>
      </c>
      <c r="B67" s="7"/>
      <c r="C67" s="7"/>
      <c r="D67" s="12"/>
      <c r="E67" s="7"/>
      <c r="F67" s="7"/>
      <c r="G67" s="18"/>
      <c r="H67" s="368"/>
      <c r="I67" s="19"/>
    </row>
    <row r="68" spans="1:9">
      <c r="A68" s="91">
        <v>3</v>
      </c>
      <c r="B68" s="7"/>
      <c r="C68" s="7"/>
      <c r="D68" s="12"/>
      <c r="E68" s="7"/>
      <c r="F68" s="7"/>
      <c r="G68" s="18"/>
      <c r="H68" s="368"/>
      <c r="I68" s="19"/>
    </row>
    <row r="69" spans="1:9">
      <c r="A69" s="91">
        <v>4</v>
      </c>
      <c r="B69" s="7"/>
      <c r="C69" s="7"/>
      <c r="D69" s="12"/>
      <c r="E69" s="7"/>
      <c r="F69" s="7"/>
      <c r="G69" s="18"/>
      <c r="H69" s="368"/>
      <c r="I69" s="19"/>
    </row>
    <row r="70" spans="1:9">
      <c r="A70" s="91">
        <v>5</v>
      </c>
      <c r="B70" s="7"/>
      <c r="C70" s="7"/>
      <c r="D70" s="12"/>
      <c r="E70" s="7"/>
      <c r="F70" s="7"/>
      <c r="G70" s="18"/>
      <c r="H70" s="368"/>
      <c r="I70" s="19"/>
    </row>
    <row r="71" spans="1:9">
      <c r="A71" s="91">
        <v>6</v>
      </c>
      <c r="B71" s="7"/>
      <c r="C71" s="7"/>
      <c r="D71" s="12"/>
      <c r="E71" s="7"/>
      <c r="F71" s="7"/>
      <c r="G71" s="18"/>
      <c r="H71" s="368"/>
      <c r="I71" s="19"/>
    </row>
    <row r="72" spans="1:9">
      <c r="A72" s="91">
        <v>7</v>
      </c>
      <c r="B72" s="7"/>
      <c r="C72" s="7"/>
      <c r="D72" s="12"/>
      <c r="E72" s="7"/>
      <c r="F72" s="7"/>
      <c r="G72" s="18"/>
      <c r="H72" s="368"/>
      <c r="I72" s="19"/>
    </row>
    <row r="73" spans="1:9">
      <c r="A73" s="91">
        <v>8</v>
      </c>
      <c r="B73" s="7"/>
      <c r="C73" s="7"/>
      <c r="D73" s="12"/>
      <c r="E73" s="7"/>
      <c r="F73" s="7"/>
      <c r="G73" s="18"/>
      <c r="H73" s="368"/>
      <c r="I73" s="19"/>
    </row>
    <row r="74" spans="1:9">
      <c r="A74" s="91">
        <v>9</v>
      </c>
      <c r="B74" s="7"/>
      <c r="C74" s="7"/>
      <c r="D74" s="12"/>
      <c r="E74" s="7"/>
      <c r="F74" s="7"/>
      <c r="G74" s="18"/>
      <c r="H74" s="368"/>
      <c r="I74" s="19"/>
    </row>
    <row r="75" spans="1:9">
      <c r="A75" s="91">
        <v>10</v>
      </c>
      <c r="B75" s="7"/>
      <c r="C75" s="7"/>
      <c r="D75" s="12"/>
      <c r="E75" s="7"/>
      <c r="F75" s="7"/>
      <c r="G75" s="18"/>
      <c r="H75" s="368"/>
      <c r="I75" s="19"/>
    </row>
    <row r="76" spans="1:9">
      <c r="A76" s="91"/>
      <c r="B76" s="91"/>
      <c r="C76" s="91"/>
      <c r="D76" s="91"/>
      <c r="E76" s="91"/>
      <c r="F76" s="91"/>
      <c r="G76" s="91"/>
      <c r="H76" s="368"/>
      <c r="I76" s="19"/>
    </row>
    <row r="77" spans="1:9" ht="18.5">
      <c r="A77" s="364" t="s">
        <v>67</v>
      </c>
      <c r="B77" s="354"/>
      <c r="C77" s="350"/>
      <c r="D77" s="350"/>
      <c r="E77" s="350"/>
      <c r="F77" s="350"/>
      <c r="G77" s="91"/>
      <c r="H77" s="368"/>
      <c r="I77" s="19"/>
    </row>
    <row r="78" spans="1:9" ht="18.5">
      <c r="A78" s="365"/>
      <c r="B78" s="366"/>
      <c r="C78" s="369" t="s">
        <v>68</v>
      </c>
      <c r="D78" s="369"/>
      <c r="E78" s="369"/>
      <c r="F78" s="91"/>
      <c r="G78" s="91"/>
      <c r="H78" s="368"/>
      <c r="I78" s="19"/>
    </row>
    <row r="79" spans="1:9" ht="69" customHeight="1">
      <c r="A79" s="91"/>
      <c r="B79" s="367" t="s">
        <v>62</v>
      </c>
      <c r="C79" s="367" t="s">
        <v>69</v>
      </c>
      <c r="D79" s="367" t="s">
        <v>70</v>
      </c>
      <c r="E79" s="367" t="s">
        <v>71</v>
      </c>
      <c r="F79" s="367" t="s">
        <v>43</v>
      </c>
      <c r="G79" s="367" t="s">
        <v>65</v>
      </c>
      <c r="H79" s="348" t="s">
        <v>72</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370"/>
      <c r="G90" s="91"/>
      <c r="H90" s="368"/>
      <c r="I90" s="19"/>
    </row>
    <row r="91" spans="1:9" ht="15.5">
      <c r="A91" s="91"/>
      <c r="B91" s="353"/>
      <c r="C91" s="371"/>
      <c r="D91" s="372"/>
      <c r="E91" s="91"/>
      <c r="F91" s="370"/>
      <c r="G91" s="370"/>
      <c r="H91" s="368"/>
      <c r="I91" s="19"/>
    </row>
    <row r="92" spans="1:9">
      <c r="A92" s="356"/>
      <c r="B92" s="356"/>
      <c r="C92" s="356"/>
      <c r="D92" s="356"/>
      <c r="E92" s="356"/>
      <c r="F92" s="356"/>
      <c r="G92" s="356"/>
      <c r="H92" s="356"/>
      <c r="I92" s="180"/>
    </row>
  </sheetData>
  <sheetProtection sheet="1" objects="1" scenarios="1"/>
  <mergeCells count="43">
    <mergeCell ref="C78:E78"/>
    <mergeCell ref="B52:D52"/>
    <mergeCell ref="B53:D53"/>
    <mergeCell ref="B54:D54"/>
    <mergeCell ref="B55:D55"/>
    <mergeCell ref="B56:D56"/>
    <mergeCell ref="A61:G61"/>
    <mergeCell ref="A46:F46"/>
    <mergeCell ref="A47:F47"/>
    <mergeCell ref="B48:D48"/>
    <mergeCell ref="B49:D49"/>
    <mergeCell ref="B50:D50"/>
    <mergeCell ref="B51:D51"/>
    <mergeCell ref="D39:F39"/>
    <mergeCell ref="B40:F40"/>
    <mergeCell ref="B41:F41"/>
    <mergeCell ref="A43:F43"/>
    <mergeCell ref="B44:F44"/>
    <mergeCell ref="A45:F45"/>
    <mergeCell ref="B32:F32"/>
    <mergeCell ref="B33:F33"/>
    <mergeCell ref="B34:F34"/>
    <mergeCell ref="B35:F35"/>
    <mergeCell ref="B37:F37"/>
    <mergeCell ref="B38:F38"/>
    <mergeCell ref="B22:F22"/>
    <mergeCell ref="B23:F23"/>
    <mergeCell ref="B24:F24"/>
    <mergeCell ref="A25:A29"/>
    <mergeCell ref="B30:F30"/>
    <mergeCell ref="B31:F31"/>
    <mergeCell ref="B16:F16"/>
    <mergeCell ref="A17:F17"/>
    <mergeCell ref="B18:F18"/>
    <mergeCell ref="B19:F19"/>
    <mergeCell ref="B20:F20"/>
    <mergeCell ref="B21:F21"/>
    <mergeCell ref="E6:F6"/>
    <mergeCell ref="E7:F7"/>
    <mergeCell ref="B12:F12"/>
    <mergeCell ref="B13:F13"/>
    <mergeCell ref="B14:F14"/>
    <mergeCell ref="B15:F15"/>
  </mergeCells>
  <conditionalFormatting sqref="B34:F36 B23:F24 B12 B31:F32 A6 B9:B10 D9 F9 E7 F5 F1:F3 B14:B16 B18:B21 B25:B29 D25:D29 F26:F29 D39 D42 B39:B42 F42 B44 A49:F56 B66:F75 B80:G89">
    <cfRule type="expression" dxfId="1" priority="2">
      <formula>ISBLANK(A1)</formula>
    </cfRule>
  </conditionalFormatting>
  <conditionalFormatting sqref="F25">
    <cfRule type="expression" dxfId="0" priority="1">
      <formula>ISBLANK(F25)</formula>
    </cfRule>
  </conditionalFormatting>
  <dataValidations count="11">
    <dataValidation type="list" allowBlank="1" showInputMessage="1" showErrorMessage="1" sqref="B10" xr:uid="{B386B114-9146-488F-B375-2590516B1CC7}">
      <formula1>Axes_précarité</formula1>
    </dataValidation>
    <dataValidation type="list" allowBlank="1" showInputMessage="1" showErrorMessage="1" sqref="F9" xr:uid="{6957EEA0-A7EE-4F34-A7E6-F7EBC14B3B92}">
      <formula1>Risques_climatiques</formula1>
    </dataValidation>
    <dataValidation type="list" allowBlank="1" showInputMessage="1" showErrorMessage="1" sqref="B42" xr:uid="{3D5D90A5-A2EE-4A4A-9C7A-6CD5856763B9}">
      <formula1>Source_Fin</formula1>
    </dataValidation>
    <dataValidation type="list" allowBlank="1" showInputMessage="1" showErrorMessage="1" sqref="D25:D29" xr:uid="{C813246B-77C4-4717-8FF8-A1B909EF791C}">
      <formula1>Parties_prenantes</formula1>
    </dataValidation>
    <dataValidation type="list" allowBlank="1" showInputMessage="1" showErrorMessage="1" sqref="A6" xr:uid="{4BC0CAB8-4AE2-4F8C-B190-21F9F7165048}">
      <formula1>SECTEUR</formula1>
    </dataValidation>
    <dataValidation type="list" allowBlank="1" showInputMessage="1" showErrorMessage="1" sqref="F1:F3" xr:uid="{3486713A-48CC-4BCA-8193-8154CF895F6E}">
      <formula1>OUI_NON</formula1>
    </dataValidation>
    <dataValidation type="list" allowBlank="1" showInputMessage="1" showErrorMessage="1" sqref="B9" xr:uid="{B6BB823F-E998-4C74-8BD7-0484F9891062}">
      <formula1>DOMAINE</formula1>
    </dataValidation>
    <dataValidation type="list" allowBlank="1" showInputMessage="1" showErrorMessage="1" sqref="D9" xr:uid="{566A576E-2F98-4BA1-A66C-BB84B93301F5}">
      <formula1>Instruments</formula1>
    </dataValidation>
    <dataValidation type="list" allowBlank="1" showInputMessage="1" showErrorMessage="1" sqref="D39:F39" xr:uid="{BFE23939-5EEC-4A13-99E3-D4ACEBC8D550}">
      <formula1>DEPENSE</formula1>
    </dataValidation>
    <dataValidation type="list" allowBlank="1" showInputMessage="1" showErrorMessage="1" sqref="F42" xr:uid="{4A1CE639-8EC5-447B-A0CD-C5733CE58C9C}">
      <formula1>SUBSIDE</formula1>
    </dataValidation>
    <dataValidation type="list" allowBlank="1" showInputMessage="1" showErrorMessage="1" sqref="E7:F7" xr:uid="{241379BF-CFCB-4DAA-A741-9533D4D72887}">
      <formula1>Statut_avancement</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0CD1-B857-4B1A-9C08-C8A615F343D7}">
  <sheetPr>
    <tabColor theme="9"/>
  </sheetPr>
  <dimension ref="A1:D6"/>
  <sheetViews>
    <sheetView workbookViewId="0">
      <selection activeCell="D5" sqref="D5"/>
    </sheetView>
  </sheetViews>
  <sheetFormatPr baseColWidth="10" defaultColWidth="11.453125" defaultRowHeight="14.5"/>
  <cols>
    <col min="2" max="2" width="41.54296875" customWidth="1"/>
    <col min="3" max="3" width="23.1796875" customWidth="1"/>
    <col min="4" max="4" width="20.81640625" customWidth="1"/>
  </cols>
  <sheetData>
    <row r="1" spans="1:4" s="57" customFormat="1" ht="26.5" thickBot="1">
      <c r="A1" s="158" t="s">
        <v>54</v>
      </c>
      <c r="B1" s="159" t="s">
        <v>73</v>
      </c>
      <c r="C1" s="159" t="s">
        <v>19</v>
      </c>
      <c r="D1" s="159" t="s">
        <v>74</v>
      </c>
    </row>
    <row r="2" spans="1:4">
      <c r="A2" s="160">
        <v>1</v>
      </c>
      <c r="B2" s="161"/>
      <c r="C2" s="161"/>
      <c r="D2" s="161"/>
    </row>
    <row r="3" spans="1:4">
      <c r="A3" s="162">
        <v>2</v>
      </c>
      <c r="B3" s="163"/>
      <c r="C3" s="163"/>
      <c r="D3" s="163"/>
    </row>
    <row r="4" spans="1:4">
      <c r="A4" s="162">
        <v>3</v>
      </c>
      <c r="B4" s="163"/>
      <c r="C4" s="163"/>
      <c r="D4" s="163"/>
    </row>
    <row r="5" spans="1:4">
      <c r="A5" s="162">
        <v>4</v>
      </c>
      <c r="B5" s="163"/>
      <c r="C5" s="163"/>
      <c r="D5" s="163"/>
    </row>
    <row r="6" spans="1:4" ht="15" thickBot="1">
      <c r="A6" s="181">
        <v>5</v>
      </c>
      <c r="B6" s="164"/>
      <c r="C6" s="164"/>
      <c r="D6" s="164"/>
    </row>
  </sheetData>
  <sheetProtection sheet="1" objects="1" scenarios="1"/>
  <conditionalFormatting sqref="A2:D6">
    <cfRule type="expression" dxfId="18" priority="1" stopIfTrue="1">
      <formula>ISBLANK($C$10)</formula>
    </cfRule>
  </conditionalFormatting>
  <dataValidations count="1">
    <dataValidation type="list" allowBlank="1" showInputMessage="1" showErrorMessage="1" sqref="C2:C6" xr:uid="{076FED9B-3DDC-49DC-A413-E42E9146CC85}">
      <formula1>SECTEUR</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CAB2-4641-4C6C-97A3-DE20EDFD4754}">
  <sheetPr>
    <tabColor theme="9"/>
  </sheetPr>
  <dimension ref="A1:D14"/>
  <sheetViews>
    <sheetView workbookViewId="0">
      <selection activeCell="B7" sqref="B7:C14"/>
    </sheetView>
  </sheetViews>
  <sheetFormatPr baseColWidth="10" defaultColWidth="11.453125" defaultRowHeight="14.5"/>
  <cols>
    <col min="1" max="1" width="43.7265625" style="288" customWidth="1"/>
    <col min="2" max="2" width="54.1796875" style="288" customWidth="1"/>
    <col min="3" max="3" width="22.1796875" style="288" bestFit="1" customWidth="1"/>
    <col min="4" max="16384" width="11.453125" style="288"/>
  </cols>
  <sheetData>
    <row r="1" spans="1:4" ht="15" thickBot="1"/>
    <row r="2" spans="1:4" ht="21.5" thickBot="1">
      <c r="A2" s="289" t="s">
        <v>75</v>
      </c>
      <c r="B2" s="290"/>
      <c r="C2" s="290"/>
      <c r="D2" s="291"/>
    </row>
    <row r="3" spans="1:4" ht="21">
      <c r="A3" s="292"/>
      <c r="B3" s="292"/>
      <c r="C3" s="292"/>
      <c r="D3" s="292"/>
    </row>
    <row r="4" spans="1:4" ht="21">
      <c r="A4" s="293" t="s">
        <v>76</v>
      </c>
      <c r="B4" s="292"/>
      <c r="C4" s="292"/>
      <c r="D4" s="292"/>
    </row>
    <row r="5" spans="1:4" ht="21.5" thickBot="1">
      <c r="A5" s="292"/>
      <c r="B5" s="292"/>
      <c r="C5" s="292"/>
      <c r="D5" s="292"/>
    </row>
    <row r="6" spans="1:4" ht="21.5" thickBot="1">
      <c r="A6" s="292"/>
      <c r="B6" s="294" t="s">
        <v>77</v>
      </c>
      <c r="C6" s="295" t="s">
        <v>78</v>
      </c>
      <c r="D6" s="292"/>
    </row>
    <row r="7" spans="1:4" ht="36" customHeight="1">
      <c r="A7" s="296" t="s">
        <v>79</v>
      </c>
      <c r="B7" s="24"/>
      <c r="C7" s="25"/>
    </row>
    <row r="8" spans="1:4" ht="36" customHeight="1">
      <c r="A8" s="297" t="s">
        <v>80</v>
      </c>
      <c r="B8" s="24"/>
      <c r="C8" s="25"/>
    </row>
    <row r="9" spans="1:4" ht="36" customHeight="1">
      <c r="A9" s="297" t="s">
        <v>81</v>
      </c>
      <c r="B9" s="24"/>
      <c r="C9" s="25"/>
    </row>
    <row r="10" spans="1:4" ht="36" customHeight="1">
      <c r="A10" s="297" t="s">
        <v>82</v>
      </c>
      <c r="B10" s="24"/>
      <c r="C10" s="25"/>
    </row>
    <row r="11" spans="1:4" ht="36" customHeight="1">
      <c r="A11" s="297" t="s">
        <v>83</v>
      </c>
      <c r="B11" s="24"/>
      <c r="C11" s="25"/>
    </row>
    <row r="12" spans="1:4" ht="36" customHeight="1">
      <c r="A12" s="297" t="s">
        <v>84</v>
      </c>
      <c r="B12" s="24"/>
      <c r="C12" s="25"/>
    </row>
    <row r="13" spans="1:4" ht="36" customHeight="1">
      <c r="A13" s="297" t="s">
        <v>85</v>
      </c>
      <c r="B13" s="24"/>
      <c r="C13" s="25"/>
    </row>
    <row r="14" spans="1:4" ht="36" customHeight="1" thickBot="1">
      <c r="A14" s="298" t="s">
        <v>86</v>
      </c>
      <c r="B14" s="182"/>
      <c r="C14" s="183"/>
    </row>
  </sheetData>
  <sheetProtection sheet="1" objects="1" scenarios="1"/>
  <mergeCells count="1">
    <mergeCell ref="A2:D2"/>
  </mergeCells>
  <conditionalFormatting sqref="B7:B13">
    <cfRule type="expression" dxfId="17" priority="4">
      <formula>ISBLANK(B7)</formula>
    </cfRule>
  </conditionalFormatting>
  <conditionalFormatting sqref="C7:C13">
    <cfRule type="expression" dxfId="16" priority="3">
      <formula>ISBLANK(C7)</formula>
    </cfRule>
  </conditionalFormatting>
  <conditionalFormatting sqref="B14">
    <cfRule type="expression" dxfId="15" priority="2">
      <formula>ISBLANK(B14)</formula>
    </cfRule>
  </conditionalFormatting>
  <conditionalFormatting sqref="C14">
    <cfRule type="expression" dxfId="14" priority="1">
      <formula>ISBLANK(C14)</formula>
    </cfRule>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1F4B4CD1FEF343B23C5944BC29E410" ma:contentTypeVersion="12" ma:contentTypeDescription="Crée un document." ma:contentTypeScope="" ma:versionID="7d99ba4d6cff35e13a3d64c149cce08c">
  <xsd:schema xmlns:xsd="http://www.w3.org/2001/XMLSchema" xmlns:xs="http://www.w3.org/2001/XMLSchema" xmlns:p="http://schemas.microsoft.com/office/2006/metadata/properties" xmlns:ns2="f5ae29e3-a5aa-4517-9d4a-3f410a5ecab0" xmlns:ns3="dbb9d2de-24cd-4fca-a4fa-2684fc1f86b2" targetNamespace="http://schemas.microsoft.com/office/2006/metadata/properties" ma:root="true" ma:fieldsID="b8798e483b7750d61b9b0ed514ed413f" ns2:_="" ns3:_="">
    <xsd:import namespace="f5ae29e3-a5aa-4517-9d4a-3f410a5ecab0"/>
    <xsd:import namespace="dbb9d2de-24cd-4fca-a4fa-2684fc1f86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e29e3-a5aa-4517-9d4a-3f410a5eca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cc4018d8-b214-4a48-af45-02710e18d619"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d2de-24cd-4fca-a4fa-2684fc1f86b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58e1f3a4-4378-4bc3-9290-3725e9c14b11}" ma:internalName="TaxCatchAll" ma:showField="CatchAllData" ma:web="dbb9d2de-24cd-4fca-a4fa-2684fc1f86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bb9d2de-24cd-4fca-a4fa-2684fc1f86b2">
      <UserInfo>
        <DisplayName/>
        <AccountId xsi:nil="true"/>
        <AccountType/>
      </UserInfo>
    </SharedWithUsers>
    <lcf76f155ced4ddcb4097134ff3c332f xmlns="f5ae29e3-a5aa-4517-9d4a-3f410a5ecab0">
      <Terms xmlns="http://schemas.microsoft.com/office/infopath/2007/PartnerControls"/>
    </lcf76f155ced4ddcb4097134ff3c332f>
    <TaxCatchAll xmlns="dbb9d2de-24cd-4fca-a4fa-2684fc1f86b2" xsi:nil="true"/>
  </documentManagement>
</p:properties>
</file>

<file path=customXml/itemProps1.xml><?xml version="1.0" encoding="utf-8"?>
<ds:datastoreItem xmlns:ds="http://schemas.openxmlformats.org/officeDocument/2006/customXml" ds:itemID="{FFD38A4F-62D3-4285-9707-E3CADAD7C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e29e3-a5aa-4517-9d4a-3f410a5ecab0"/>
    <ds:schemaRef ds:uri="dbb9d2de-24cd-4fca-a4fa-2684fc1f8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140BAA-F095-4903-9C77-CC377540D780}">
  <ds:schemaRefs>
    <ds:schemaRef ds:uri="http://schemas.microsoft.com/sharepoint/v3/contenttype/forms"/>
  </ds:schemaRefs>
</ds:datastoreItem>
</file>

<file path=customXml/itemProps3.xml><?xml version="1.0" encoding="utf-8"?>
<ds:datastoreItem xmlns:ds="http://schemas.openxmlformats.org/officeDocument/2006/customXml" ds:itemID="{BDA56050-F8BB-4708-8731-B79CA0D501B7}">
  <ds:schemaRefs>
    <ds:schemaRef ds:uri="f5ae29e3-a5aa-4517-9d4a-3f410a5ecab0"/>
    <ds:schemaRef ds:uri="http://www.w3.org/XML/1998/namespace"/>
    <ds:schemaRef ds:uri="dbb9d2de-24cd-4fca-a4fa-2684fc1f86b2"/>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14</vt:i4>
      </vt:variant>
    </vt:vector>
  </HeadingPairs>
  <TitlesOfParts>
    <vt:vector size="31" baseType="lpstr">
      <vt:lpstr>Intro</vt:lpstr>
      <vt:lpstr>A1</vt:lpstr>
      <vt:lpstr>A2</vt:lpstr>
      <vt:lpstr>A3</vt:lpstr>
      <vt:lpstr>A4</vt:lpstr>
      <vt:lpstr>A5</vt:lpstr>
      <vt:lpstr>A6</vt:lpstr>
      <vt:lpstr>A-back-up</vt:lpstr>
      <vt:lpstr>Principes directeurs</vt:lpstr>
      <vt:lpstr>Ex. Indicateurs</vt:lpstr>
      <vt:lpstr>liste</vt:lpstr>
      <vt:lpstr>CII</vt:lpstr>
      <vt:lpstr>Général</vt:lpstr>
      <vt:lpstr>Eclairage mobilité douce</vt:lpstr>
      <vt:lpstr>Bornes vélos</vt:lpstr>
      <vt:lpstr>Bornes voitures</vt:lpstr>
      <vt:lpstr>FE</vt:lpstr>
      <vt:lpstr>Axes_précarité</vt:lpstr>
      <vt:lpstr>DEPENSE</vt:lpstr>
      <vt:lpstr>DOMAINE</vt:lpstr>
      <vt:lpstr>Instruments</vt:lpstr>
      <vt:lpstr>MOYEN</vt:lpstr>
      <vt:lpstr>OUI_NON</vt:lpstr>
      <vt:lpstr>Parties_prenantes</vt:lpstr>
      <vt:lpstr>Risques_climatiques</vt:lpstr>
      <vt:lpstr>SECTEUR</vt:lpstr>
      <vt:lpstr>Source_Fin</vt:lpstr>
      <vt:lpstr>Statut_avancement</vt:lpstr>
      <vt:lpstr>SUBSIDE</vt:lpstr>
      <vt:lpstr>VECTEURS</vt:lpstr>
      <vt:lpstr>Général!Zone_d_impression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PICCIRILLI Sara</dc:creator>
  <cp:keywords/>
  <dc:description/>
  <cp:lastModifiedBy>PICCIRILLI Sara</cp:lastModifiedBy>
  <cp:revision/>
  <dcterms:created xsi:type="dcterms:W3CDTF">2022-10-07T13:08:43Z</dcterms:created>
  <dcterms:modified xsi:type="dcterms:W3CDTF">2022-10-25T14:18:23Z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2022-10-07T13:08:44Z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22dd48ef-f029-4b4b-9cc3-b519f0ae9f49</vt:lpwstr>
  </property>
  <property fmtid="{D5CDD505-2E9C-101B-9397-08002B2CF9AE}" pid="8" name="MSIP_Label_97a477d1-147d-4e34-b5e3-7b26d2f44870_ContentBits">
    <vt:lpwstr>0</vt:lpwstr>
  </property>
  <property fmtid="{D5CDD505-2E9C-101B-9397-08002B2CF9AE}" pid="9" name="ContentTypeId">
    <vt:lpwstr>0x010100C71F4B4CD1FEF343B23C5944BC29E410</vt:lpwstr>
  </property>
  <property fmtid="{D5CDD505-2E9C-101B-9397-08002B2CF9AE}" pid="10" name="Order">
    <vt:r8>2002900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